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lli/Documents/Jäsenkyselyt/"/>
    </mc:Choice>
  </mc:AlternateContent>
  <bookViews>
    <workbookView xWindow="0" yWindow="0" windowWidth="28800" windowHeight="18000"/>
  </bookViews>
  <sheets>
    <sheet name="Tulokset(F1)" sheetId="5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5" i="5" l="1"/>
  <c r="F246" i="5"/>
  <c r="F247" i="5"/>
  <c r="F248" i="5"/>
  <c r="F249" i="5"/>
  <c r="F250" i="5"/>
  <c r="F251" i="5"/>
  <c r="F252" i="5"/>
  <c r="E252" i="5"/>
  <c r="E254" i="5"/>
  <c r="E288" i="5"/>
  <c r="F287" i="5"/>
  <c r="F286" i="5"/>
  <c r="F285" i="5"/>
  <c r="F284" i="5"/>
  <c r="F283" i="5"/>
  <c r="F282" i="5"/>
  <c r="E279" i="5"/>
  <c r="F278" i="5"/>
  <c r="F277" i="5"/>
  <c r="F276" i="5"/>
  <c r="F275" i="5"/>
  <c r="F274" i="5"/>
  <c r="F273" i="5"/>
  <c r="E270" i="5"/>
  <c r="F269" i="5"/>
  <c r="F268" i="5"/>
  <c r="F267" i="5"/>
  <c r="F266" i="5"/>
  <c r="F265" i="5"/>
  <c r="F264" i="5"/>
  <c r="F263" i="5"/>
  <c r="E260" i="5"/>
  <c r="F259" i="5"/>
  <c r="F258" i="5"/>
  <c r="F257" i="5"/>
  <c r="F256" i="5"/>
  <c r="F255" i="5"/>
  <c r="E228" i="5"/>
  <c r="F227" i="5"/>
  <c r="F226" i="5"/>
  <c r="F225" i="5"/>
  <c r="F224" i="5"/>
  <c r="F223" i="5"/>
  <c r="F222" i="5"/>
  <c r="F221" i="5"/>
  <c r="F220" i="5"/>
  <c r="F219" i="5"/>
  <c r="E216" i="5"/>
  <c r="F215" i="5"/>
  <c r="F214" i="5"/>
  <c r="F213" i="5"/>
  <c r="F212" i="5"/>
  <c r="E209" i="5"/>
  <c r="F208" i="5"/>
  <c r="F207" i="5"/>
  <c r="F206" i="5"/>
  <c r="F205" i="5"/>
  <c r="E202" i="5"/>
  <c r="F201" i="5"/>
  <c r="F200" i="5"/>
  <c r="F199" i="5"/>
  <c r="F198" i="5"/>
  <c r="E195" i="5"/>
  <c r="F194" i="5"/>
  <c r="F193" i="5"/>
  <c r="F192" i="5"/>
  <c r="F191" i="5"/>
  <c r="E188" i="5"/>
  <c r="F187" i="5"/>
  <c r="F186" i="5"/>
  <c r="F185" i="5"/>
  <c r="F184" i="5"/>
  <c r="E181" i="5"/>
  <c r="F180" i="5"/>
  <c r="F179" i="5"/>
  <c r="F178" i="5"/>
  <c r="F177" i="5"/>
  <c r="E174" i="5"/>
  <c r="F173" i="5"/>
  <c r="F172" i="5"/>
  <c r="F171" i="5"/>
  <c r="F170" i="5"/>
  <c r="E167" i="5"/>
  <c r="F166" i="5"/>
  <c r="F165" i="5"/>
  <c r="F164" i="5"/>
  <c r="F163" i="5"/>
  <c r="E160" i="5"/>
  <c r="F159" i="5"/>
  <c r="F158" i="5"/>
  <c r="F157" i="5"/>
  <c r="F156" i="5"/>
  <c r="E153" i="5"/>
  <c r="F152" i="5"/>
  <c r="F151" i="5"/>
  <c r="F150" i="5"/>
  <c r="F149" i="5"/>
  <c r="E146" i="5"/>
  <c r="F145" i="5"/>
  <c r="F144" i="5"/>
  <c r="F143" i="5"/>
  <c r="F142" i="5"/>
  <c r="E139" i="5"/>
  <c r="F138" i="5"/>
  <c r="F137" i="5"/>
  <c r="F136" i="5"/>
  <c r="F135" i="5"/>
  <c r="E132" i="5"/>
  <c r="F131" i="5"/>
  <c r="F130" i="5"/>
  <c r="F129" i="5"/>
  <c r="F128" i="5"/>
  <c r="E125" i="5"/>
  <c r="F124" i="5"/>
  <c r="F123" i="5"/>
  <c r="F122" i="5"/>
  <c r="F121" i="5"/>
  <c r="E118" i="5"/>
  <c r="F117" i="5"/>
  <c r="F116" i="5"/>
  <c r="F115" i="5"/>
  <c r="F114" i="5"/>
  <c r="E111" i="5"/>
  <c r="F110" i="5"/>
  <c r="F109" i="5"/>
  <c r="F108" i="5"/>
  <c r="F107" i="5"/>
  <c r="E104" i="5"/>
  <c r="F103" i="5"/>
  <c r="F102" i="5"/>
  <c r="F101" i="5"/>
  <c r="F100" i="5"/>
  <c r="F96" i="5"/>
  <c r="E97" i="5"/>
  <c r="F95" i="5"/>
  <c r="F94" i="5"/>
  <c r="F93" i="5"/>
  <c r="E90" i="5"/>
  <c r="F89" i="5"/>
  <c r="F88" i="5"/>
  <c r="F87" i="5"/>
  <c r="F86" i="5"/>
  <c r="F82" i="5"/>
  <c r="E83" i="5"/>
  <c r="F81" i="5"/>
  <c r="F80" i="5"/>
  <c r="F79" i="5"/>
  <c r="E76" i="5"/>
  <c r="F75" i="5"/>
  <c r="F74" i="5"/>
  <c r="F73" i="5"/>
  <c r="F72" i="5"/>
  <c r="E70" i="5"/>
  <c r="E65" i="5"/>
  <c r="E59" i="5"/>
  <c r="E49" i="5"/>
  <c r="E40" i="5"/>
  <c r="E31" i="5"/>
  <c r="E25" i="5"/>
  <c r="E18" i="5"/>
  <c r="E14" i="5"/>
  <c r="E10" i="5"/>
</calcChain>
</file>

<file path=xl/sharedStrings.xml><?xml version="1.0" encoding="utf-8"?>
<sst xmlns="http://schemas.openxmlformats.org/spreadsheetml/2006/main" count="166" uniqueCount="137">
  <si>
    <t>Kaikki</t>
  </si>
  <si>
    <t>1. Ikä</t>
  </si>
  <si>
    <t>2. Sukupuoli</t>
  </si>
  <si>
    <t>3. Oletko suorittanut varusmiespalveluksen tai naisten vapaaehtoisen asepalveluksen?</t>
  </si>
  <si>
    <t>4. Asuinalue</t>
  </si>
  <si>
    <t>5. Kuinka aktiivisesti olet mukana toiminnassa?</t>
  </si>
  <si>
    <t>6. Oletko mukana vapaaehtoisessa maanpuolustuskoulutuksessa?</t>
  </si>
  <si>
    <t>7. Mistä syistä kuulut Reserviläisliittoon / paikalliseen reserviläisyhdistykseen? Valitse KAKSI TÄRKEINTÄ SYYTÄ.</t>
  </si>
  <si>
    <t>8. Mihin seuraavista toiminnoista osallistut?</t>
  </si>
  <si>
    <t>9. Mikä seuraavista vaihtoehdoista vastaa parhaiten mielipidettäsi vapaaehtoisista maanpuolustusjärjestöistä (RUL, RES, MPKL). Niiden tulisi:</t>
  </si>
  <si>
    <t>10. Millaiseksi koet Reserviläisliiton vuosittaisen jäsenmaksun verrattuna esim. muihin järjestöihin?</t>
  </si>
  <si>
    <t>Yhteystietojen löydettävyys ()</t>
  </si>
  <si>
    <t>Palveluaikojen riittävyys ()</t>
  </si>
  <si>
    <t>Palvelun luotettavuus ()</t>
  </si>
  <si>
    <t>Palveluiden saatavuus ja nopeus ()</t>
  </si>
  <si>
    <t>Henkilöstön tavoitettavuus ()</t>
  </si>
  <si>
    <t>Henkilöstön palvelualttius ()</t>
  </si>
  <si>
    <t>Jäsenasiat ()</t>
  </si>
  <si>
    <t>Sääntömuutokset ()</t>
  </si>
  <si>
    <t>Yhdistysasiat (kokoukset, ym.) ()</t>
  </si>
  <si>
    <t>Puolustusvoimiin liittyvät asiat ()</t>
  </si>
  <si>
    <t>Asiantunteva ja ammattitaitoinen ()</t>
  </si>
  <si>
    <t>Palvelun ystävällisyys ()</t>
  </si>
  <si>
    <t>Sovittujen asioiden hoitaminen ()</t>
  </si>
  <si>
    <t>Kyky ratkaista ongelmatilanteet ()</t>
  </si>
  <si>
    <t>Kyky ymmärtää jäsenen/yhdistyksen/piirin näkökulma ()</t>
  </si>
  <si>
    <t>Luotettavuus ()</t>
  </si>
  <si>
    <t>Ajankohtaisuus ()</t>
  </si>
  <si>
    <t>Hyödyllisyys ()</t>
  </si>
  <si>
    <t>Tiedon saanti jäsenistölle tärkeistä asioista ()</t>
  </si>
  <si>
    <t>Selkeys ()</t>
  </si>
  <si>
    <t>Tiedotuksen määrällinen riittävyys ()</t>
  </si>
  <si>
    <t xml:space="preserve">2. Oletteko olleet henkilökohtaisesti yhteydessä Reserviläisliiton toimistoon ja henkilökuntaan viimeisen vuoden (=12 kuukauden) aikana. Millä tavoin? </t>
  </si>
  <si>
    <t xml:space="preserve">3. Jos olette ollut yhteydessä: Minkä vuoksi? </t>
  </si>
  <si>
    <t>Kommentteja tai kehittämisehdotuksia </t>
  </si>
  <si>
    <t xml:space="preserve">4. Kuinka aktiivisesti olet mukana toiminnassa? </t>
  </si>
  <si>
    <t xml:space="preserve">5. Minkä yleisarvosanan annatte Reserviläisliiton toimihenkilöille jäsenistön asiakaspalvelun onnistumisesta asteikolla 4-10? </t>
  </si>
  <si>
    <t>1. Mitä puolustusmäärärahojen suhteen pitäisi mielestäsi tehdä?</t>
  </si>
  <si>
    <t>2. Mitkä ovat mielestänne Suomen maanpuolustuksen vahvuudet? Valitkaa seuraavista mielestänne kaksi tärkeintä vahvuutta Suomen puolustuksessa.</t>
  </si>
  <si>
    <t>3. Suomi on sotilaallisesti liittoutumaton valtio mutta asiasta käydään jatkuvati vilkasta kansalaiskeskustelua. Miten Suomen tulisi mielestänne ensisijaisesti järjestää puolustuksensa jatkossa?</t>
  </si>
  <si>
    <t>4. Suomella on edessään 2020-luvulla Ilmavoimien Hornet-hävittäjien uusiminen. Minkä tarjolla olevista koneista Suomen tulisi mielestänne hankkia? </t>
  </si>
  <si>
    <t>Toimin kouluttajana ja/tai kurssijohtajana MPK:ssa</t>
  </si>
  <si>
    <t>Osallistun aktiivisesti MPK:n kurssitoimintaan kurssilaisena</t>
  </si>
  <si>
    <t>Olen satunnaisesti osallistunut MPK:n kurssitoimintaan kurssilaisena</t>
  </si>
  <si>
    <t>Olen mukana MPK:n paikallistoiminnassa</t>
  </si>
  <si>
    <t>Olen mukana puolustusvoimien maakuntajoukoissa</t>
  </si>
  <si>
    <t>En ole osallistunut vapaaehtoiseen maanpuolustukseen</t>
  </si>
  <si>
    <t>Haluan jäsenyydelläni tukea maanpuolustusta</t>
  </si>
  <si>
    <t>Toiminta ja tapahtumat kiinnostavat</t>
  </si>
  <si>
    <t>Liiton imago on hyvä</t>
  </si>
  <si>
    <t>Haluan lukea Reserviläinen-lehteä ja saada tietoa maanpuolustuksesta</t>
  </si>
  <si>
    <t>Liitolla on hyviä jäsenetuja</t>
  </si>
  <si>
    <t>Mahdollisuus tavata samanhenkisiä ihmisiä</t>
  </si>
  <si>
    <t>Jokin muu, mikä</t>
  </si>
  <si>
    <t>Ampumatoiminta</t>
  </si>
  <si>
    <t>Urheilu ja liikunta</t>
  </si>
  <si>
    <t>Järjestötoiminta</t>
  </si>
  <si>
    <t>Esitelmätilaisuudet ja tutustumismatkat</t>
  </si>
  <si>
    <t>Maastotoiminta</t>
  </si>
  <si>
    <t>Maanpuolustuskoulutus</t>
  </si>
  <si>
    <t>Kansainvälinen toiminta</t>
  </si>
  <si>
    <t>asioinut liiton toimistossa</t>
  </si>
  <si>
    <t>ollut yhteydessä kirjeitse</t>
  </si>
  <si>
    <t>asioinut muualla liiton henkilöstön kanssa</t>
  </si>
  <si>
    <t>käynyt liiton www-sivuilla</t>
  </si>
  <si>
    <t>käyttänyt liiton ekstranet-palvelua</t>
  </si>
  <si>
    <t>ollut yhteydessä puhelimitse</t>
  </si>
  <si>
    <t>ollut yhteydessä sähköpostitse</t>
  </si>
  <si>
    <t>käynyt liiton Facebook-sivuilla</t>
  </si>
  <si>
    <t>seurannut liiton twitter-tiliä</t>
  </si>
  <si>
    <t>en ole ollut yhteydessä</t>
  </si>
  <si>
    <t>jäsenasioissa</t>
  </si>
  <si>
    <t>yhdistyksen toiminnan suunnittelussa</t>
  </si>
  <si>
    <t>liiton jäsenpalveluasioissa</t>
  </si>
  <si>
    <t>kokousasioissa</t>
  </si>
  <si>
    <t>maanpuolustuksen sisältöasioissa</t>
  </si>
  <si>
    <t>osoitteenmuutosasioissa</t>
  </si>
  <si>
    <t>toimin luottamustehtävässä liitto-, piiri- tai yhdistystasolla</t>
  </si>
  <si>
    <t>otan osaa aktiivisesti tapahtumiin tai toimintaan</t>
  </si>
  <si>
    <t>otan osaa tapahtumiin silloin tällöin</t>
  </si>
  <si>
    <t>en osallistu tapahtumiin</t>
  </si>
  <si>
    <t>Liittoutumattomuus</t>
  </si>
  <si>
    <t>Reserviläisten suuri määrä</t>
  </si>
  <si>
    <t>Sotilaallisen yhteistyö muiden valtioiden kanssa</t>
  </si>
  <si>
    <t>Suomalaisten vahva maanpuolustustahto</t>
  </si>
  <si>
    <t>Yleinen asevelvollisuus</t>
  </si>
  <si>
    <t>Vapaaehtoinen maanpuolustustyö ja -koulutus</t>
  </si>
  <si>
    <t>Ei mikään edellä mainituista</t>
  </si>
  <si>
    <t>En osaa sanoa</t>
  </si>
  <si>
    <t>61-70 vuotta</t>
  </si>
  <si>
    <t>Mies</t>
  </si>
  <si>
    <t>Kyllä</t>
  </si>
  <si>
    <t>Pohjois- ja Itä-Suomi</t>
  </si>
  <si>
    <t>En osallistu tapahtumiin</t>
  </si>
  <si>
    <t>Yhdistää toiminta yhdeksi liitoksi</t>
  </si>
  <si>
    <t>Jäsenmaksu on sopiva</t>
  </si>
  <si>
    <t>Puolustusmäärärahoja pitäisi korottaa jonkun verran</t>
  </si>
  <si>
    <t>Pysyä sotilaallisesti liittoutumattomana valtiona</t>
  </si>
  <si>
    <t>Yhdysvaltalainen F-35 -hävittäjä</t>
  </si>
  <si>
    <t>Otan osaa tapahtumiin silloin tällöin</t>
  </si>
  <si>
    <t>Puolustusmäärärahoja pitäisi korottaa tuntuvasti</t>
  </si>
  <si>
    <t>Pyrkiä liittymään sotilasliitto NATO:n jäseneksi</t>
  </si>
  <si>
    <t>Länsi-Suomi</t>
  </si>
  <si>
    <t>Yhdysvaltalainen Super Hornet -hävittäjä</t>
  </si>
  <si>
    <t>Helsinki-Uusimaa</t>
  </si>
  <si>
    <t>Otan osaa aktiivisesti tapahtumiin tai toimintaan</t>
  </si>
  <si>
    <t>Jatkaa toimintaa kuten nykyisin</t>
  </si>
  <si>
    <t>51-60 vuotta</t>
  </si>
  <si>
    <t>Muodostaa yhdessä uusi katto-organisaatio</t>
  </si>
  <si>
    <t>Pyrkiä kehittämään ja laajentamaan EU:n sotilaallista yhteistyötä</t>
  </si>
  <si>
    <t>Ruotsalainen JAS Gripen -hävittäjä</t>
  </si>
  <si>
    <t>31-40 vuotta</t>
  </si>
  <si>
    <t>Lisätä yhteistyötään pysymällä kuitenkin itsenäisinä</t>
  </si>
  <si>
    <t>41-50 vuotta</t>
  </si>
  <si>
    <t>20-30 vuotta</t>
  </si>
  <si>
    <t>Pyrkiä solmimaan puolustusliitto Ruotsin kanssa</t>
  </si>
  <si>
    <t>Etelä-Suomi</t>
  </si>
  <si>
    <t>Toimin luottamustehtävässä liitto-, piiri- tai yhdistystasolla</t>
  </si>
  <si>
    <t>Jäsenmaksu on halpa</t>
  </si>
  <si>
    <t>Yhteiseurooppalainen Eurofighter Typhoon -hävittäjä</t>
  </si>
  <si>
    <t>Jäsenmaksu on liian suuri</t>
  </si>
  <si>
    <t>Yli 70 vuotta</t>
  </si>
  <si>
    <t>Pyrkiä solmimaan puolustusliitto Venäjän kanssa</t>
  </si>
  <si>
    <t>Puolustusmäärärat tulisi säilyttää ennallaan</t>
  </si>
  <si>
    <t>Ei tulisi hankkia mitään näistä</t>
  </si>
  <si>
    <t>Ranskalainen Dassault Rafale -hävittäjä</t>
  </si>
  <si>
    <t>Ei</t>
  </si>
  <si>
    <t>Nainen</t>
  </si>
  <si>
    <t>Puolustusmäärärahoja tulisi vähentää jonkun verran</t>
  </si>
  <si>
    <t>Alle 20 vuotta</t>
  </si>
  <si>
    <t>Puolustusmäärärahoja tulisi vähentää tuntuvasti</t>
  </si>
  <si>
    <t>%</t>
  </si>
  <si>
    <t>Vastausten määrä</t>
  </si>
  <si>
    <t>yht</t>
  </si>
  <si>
    <t>yht.</t>
  </si>
  <si>
    <t>Kysymys</t>
  </si>
  <si>
    <t>KESKI-ARVO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</si>
</sst>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indexed="8"/>
      <name val="Calibri"/>
      <family val="2"/>
      <scheme val="minor"/>
    </font>
    <font>
      <b/>
      <sz val="26"/>
      <name val="Calibri"/>
    </font>
    <font>
      <b/>
      <sz val="11"/>
      <color indexed="8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NumberFormat="1"/>
    <xf numFmtId="0" fontId="2" fillId="0" borderId="0" xfId="0" applyNumberFormat="1" applyFont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/>
  </cellXfs>
  <cellStyles count="17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Norm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abSelected="1" zoomScale="125" zoomScaleNormal="125" zoomScalePageLayoutView="125" workbookViewId="0">
      <selection activeCell="B249" sqref="B249"/>
    </sheetView>
  </sheetViews>
  <sheetFormatPr baseColWidth="10" defaultColWidth="8.83203125" defaultRowHeight="15" x14ac:dyDescent="0.2"/>
  <cols>
    <col min="1" max="1" width="1.33203125" customWidth="1"/>
    <col min="2" max="2" width="40" customWidth="1"/>
    <col min="3" max="3" width="36.5" customWidth="1"/>
    <col min="4" max="4" width="13.5" style="7" customWidth="1"/>
    <col min="6" max="6" width="16.6640625" customWidth="1"/>
  </cols>
  <sheetData>
    <row r="1" spans="1:6" ht="33.75" customHeight="1" x14ac:dyDescent="0.4">
      <c r="A1" s="1" t="s">
        <v>0</v>
      </c>
      <c r="C1" t="s">
        <v>135</v>
      </c>
      <c r="D1" s="6" t="s">
        <v>131</v>
      </c>
      <c r="E1" t="s">
        <v>132</v>
      </c>
    </row>
    <row r="3" spans="1:6" x14ac:dyDescent="0.2">
      <c r="B3" s="2" t="s">
        <v>1</v>
      </c>
      <c r="C3" t="s">
        <v>129</v>
      </c>
      <c r="D3" s="8">
        <v>3.0000000000000001E-3</v>
      </c>
      <c r="E3">
        <v>9</v>
      </c>
    </row>
    <row r="4" spans="1:6" x14ac:dyDescent="0.2">
      <c r="C4" t="s">
        <v>114</v>
      </c>
      <c r="D4" s="8">
        <v>8.7999999999999995E-2</v>
      </c>
      <c r="E4">
        <v>286</v>
      </c>
    </row>
    <row r="5" spans="1:6" x14ac:dyDescent="0.2">
      <c r="C5" t="s">
        <v>111</v>
      </c>
      <c r="D5" s="8">
        <v>0.16500000000000001</v>
      </c>
      <c r="E5">
        <v>540</v>
      </c>
    </row>
    <row r="6" spans="1:6" x14ac:dyDescent="0.2">
      <c r="C6" t="s">
        <v>113</v>
      </c>
      <c r="D6" s="8">
        <v>0.23</v>
      </c>
      <c r="E6">
        <v>751</v>
      </c>
    </row>
    <row r="7" spans="1:6" x14ac:dyDescent="0.2">
      <c r="C7" s="2" t="s">
        <v>107</v>
      </c>
      <c r="D7" s="9">
        <v>0.23100000000000001</v>
      </c>
      <c r="E7">
        <v>755</v>
      </c>
    </row>
    <row r="8" spans="1:6" x14ac:dyDescent="0.2">
      <c r="C8" t="s">
        <v>89</v>
      </c>
      <c r="D8" s="8">
        <v>0.186</v>
      </c>
      <c r="E8">
        <v>607</v>
      </c>
    </row>
    <row r="9" spans="1:6" x14ac:dyDescent="0.2">
      <c r="C9" t="s">
        <v>121</v>
      </c>
      <c r="D9" s="8">
        <v>9.8000000000000004E-2</v>
      </c>
      <c r="E9">
        <v>319</v>
      </c>
    </row>
    <row r="10" spans="1:6" x14ac:dyDescent="0.2">
      <c r="E10" s="2">
        <f>SUM(E3:E9)</f>
        <v>3267</v>
      </c>
    </row>
    <row r="11" spans="1:6" x14ac:dyDescent="0.2">
      <c r="B11" s="11"/>
      <c r="C11" s="11"/>
      <c r="D11" s="12"/>
      <c r="E11" s="11"/>
      <c r="F11" s="11"/>
    </row>
    <row r="12" spans="1:6" x14ac:dyDescent="0.2">
      <c r="B12" t="s">
        <v>2</v>
      </c>
      <c r="C12" t="s">
        <v>127</v>
      </c>
      <c r="D12" s="8">
        <v>5.0999999999999997E-2</v>
      </c>
      <c r="E12">
        <v>181</v>
      </c>
    </row>
    <row r="13" spans="1:6" x14ac:dyDescent="0.2">
      <c r="C13" s="2" t="s">
        <v>90</v>
      </c>
      <c r="D13" s="9">
        <v>0.94899999999999995</v>
      </c>
      <c r="E13">
        <v>3375</v>
      </c>
    </row>
    <row r="14" spans="1:6" x14ac:dyDescent="0.2">
      <c r="D14" s="8"/>
      <c r="E14" s="2">
        <f>SUM(E12:E13)</f>
        <v>3556</v>
      </c>
    </row>
    <row r="15" spans="1:6" x14ac:dyDescent="0.2">
      <c r="B15" s="11"/>
      <c r="C15" s="11"/>
      <c r="D15" s="12"/>
      <c r="E15" s="11"/>
      <c r="F15" s="11"/>
    </row>
    <row r="16" spans="1:6" x14ac:dyDescent="0.2">
      <c r="B16" t="s">
        <v>3</v>
      </c>
      <c r="C16" s="2" t="s">
        <v>91</v>
      </c>
      <c r="D16" s="9">
        <v>0.94699999999999995</v>
      </c>
      <c r="E16">
        <v>3382</v>
      </c>
    </row>
    <row r="17" spans="2:6" x14ac:dyDescent="0.2">
      <c r="C17" t="s">
        <v>126</v>
      </c>
      <c r="D17" s="8">
        <v>5.2999999999999999E-2</v>
      </c>
      <c r="E17">
        <v>189</v>
      </c>
    </row>
    <row r="18" spans="2:6" x14ac:dyDescent="0.2">
      <c r="D18" s="8"/>
      <c r="E18" s="2">
        <f>SUM(E16:E17)</f>
        <v>3571</v>
      </c>
    </row>
    <row r="19" spans="2:6" x14ac:dyDescent="0.2">
      <c r="D19" s="8"/>
    </row>
    <row r="20" spans="2:6" x14ac:dyDescent="0.2">
      <c r="B20" s="13"/>
      <c r="C20" s="13"/>
      <c r="D20" s="14"/>
      <c r="E20" s="13"/>
      <c r="F20" s="13"/>
    </row>
    <row r="21" spans="2:6" x14ac:dyDescent="0.2">
      <c r="B21" t="s">
        <v>4</v>
      </c>
      <c r="C21" t="s">
        <v>104</v>
      </c>
      <c r="D21" s="8">
        <v>0.185</v>
      </c>
      <c r="E21">
        <v>663</v>
      </c>
    </row>
    <row r="22" spans="2:6" x14ac:dyDescent="0.2">
      <c r="C22" t="s">
        <v>116</v>
      </c>
      <c r="D22" s="8">
        <v>0.20499999999999999</v>
      </c>
      <c r="E22">
        <v>735</v>
      </c>
    </row>
    <row r="23" spans="2:6" x14ac:dyDescent="0.2">
      <c r="C23" s="2" t="s">
        <v>102</v>
      </c>
      <c r="D23" s="9">
        <v>0.34599999999999997</v>
      </c>
      <c r="E23">
        <v>1241</v>
      </c>
    </row>
    <row r="24" spans="2:6" x14ac:dyDescent="0.2">
      <c r="C24" t="s">
        <v>92</v>
      </c>
      <c r="D24" s="8">
        <v>0.26300000000000001</v>
      </c>
      <c r="E24">
        <v>944</v>
      </c>
    </row>
    <row r="25" spans="2:6" x14ac:dyDescent="0.2">
      <c r="D25" s="8"/>
      <c r="E25" s="2">
        <f>SUM(E21:E24)</f>
        <v>3583</v>
      </c>
    </row>
    <row r="26" spans="2:6" x14ac:dyDescent="0.2">
      <c r="B26" s="11"/>
      <c r="C26" s="11"/>
      <c r="D26" s="12"/>
      <c r="E26" s="11"/>
      <c r="F26" s="11"/>
    </row>
    <row r="27" spans="2:6" x14ac:dyDescent="0.2">
      <c r="B27" t="s">
        <v>5</v>
      </c>
      <c r="C27" t="s">
        <v>117</v>
      </c>
      <c r="D27" s="8">
        <v>0.16300000000000001</v>
      </c>
      <c r="E27">
        <v>586</v>
      </c>
    </row>
    <row r="28" spans="2:6" x14ac:dyDescent="0.2">
      <c r="C28" t="s">
        <v>105</v>
      </c>
      <c r="D28" s="8">
        <v>0.157</v>
      </c>
      <c r="E28">
        <v>563</v>
      </c>
    </row>
    <row r="29" spans="2:6" x14ac:dyDescent="0.2">
      <c r="C29" s="2" t="s">
        <v>99</v>
      </c>
      <c r="D29" s="9">
        <v>0.47499999999999998</v>
      </c>
      <c r="E29">
        <v>1707</v>
      </c>
    </row>
    <row r="30" spans="2:6" x14ac:dyDescent="0.2">
      <c r="C30" t="s">
        <v>93</v>
      </c>
      <c r="D30" s="8">
        <v>0.20499999999999999</v>
      </c>
      <c r="E30">
        <v>738</v>
      </c>
    </row>
    <row r="31" spans="2:6" x14ac:dyDescent="0.2">
      <c r="D31" s="8"/>
      <c r="E31" s="2">
        <f>SUM(E27:E30)</f>
        <v>3594</v>
      </c>
    </row>
    <row r="32" spans="2:6" x14ac:dyDescent="0.2">
      <c r="D32" s="8"/>
    </row>
    <row r="33" spans="2:6" x14ac:dyDescent="0.2">
      <c r="B33" s="11"/>
      <c r="C33" s="11"/>
      <c r="D33" s="12"/>
      <c r="E33" s="11"/>
      <c r="F33" s="11"/>
    </row>
    <row r="34" spans="2:6" x14ac:dyDescent="0.2">
      <c r="B34" t="s">
        <v>6</v>
      </c>
      <c r="C34" t="s">
        <v>41</v>
      </c>
      <c r="D34" s="8">
        <v>0.11700000000000001</v>
      </c>
      <c r="E34">
        <v>421</v>
      </c>
    </row>
    <row r="35" spans="2:6" x14ac:dyDescent="0.2">
      <c r="C35" t="s">
        <v>42</v>
      </c>
      <c r="D35" s="8">
        <v>0.10100000000000001</v>
      </c>
      <c r="E35">
        <v>362</v>
      </c>
    </row>
    <row r="36" spans="2:6" x14ac:dyDescent="0.2">
      <c r="C36" t="s">
        <v>43</v>
      </c>
      <c r="D36" s="8">
        <v>0.30499999999999999</v>
      </c>
      <c r="E36">
        <v>1092</v>
      </c>
    </row>
    <row r="37" spans="2:6" x14ac:dyDescent="0.2">
      <c r="C37" t="s">
        <v>44</v>
      </c>
      <c r="D37" s="8">
        <v>7.1999999999999995E-2</v>
      </c>
      <c r="E37">
        <v>259</v>
      </c>
    </row>
    <row r="38" spans="2:6" x14ac:dyDescent="0.2">
      <c r="C38" t="s">
        <v>45</v>
      </c>
      <c r="D38" s="8">
        <v>7.6999999999999999E-2</v>
      </c>
      <c r="E38">
        <v>275</v>
      </c>
    </row>
    <row r="39" spans="2:6" x14ac:dyDescent="0.2">
      <c r="C39" t="s">
        <v>46</v>
      </c>
      <c r="D39" s="8">
        <v>0.47</v>
      </c>
      <c r="E39">
        <v>1685</v>
      </c>
    </row>
    <row r="40" spans="2:6" x14ac:dyDescent="0.2">
      <c r="D40" s="8"/>
      <c r="E40" s="2">
        <f>SUM(E34:E39)</f>
        <v>4094</v>
      </c>
    </row>
    <row r="41" spans="2:6" x14ac:dyDescent="0.2">
      <c r="B41" s="11"/>
      <c r="C41" s="11"/>
      <c r="D41" s="12"/>
      <c r="E41" s="11"/>
      <c r="F41" s="11"/>
    </row>
    <row r="42" spans="2:6" x14ac:dyDescent="0.2">
      <c r="B42" t="s">
        <v>7</v>
      </c>
      <c r="C42" s="2" t="s">
        <v>47</v>
      </c>
      <c r="D42" s="9">
        <v>0.77800000000000002</v>
      </c>
      <c r="E42">
        <v>2824</v>
      </c>
    </row>
    <row r="43" spans="2:6" x14ac:dyDescent="0.2">
      <c r="C43" s="2" t="s">
        <v>48</v>
      </c>
      <c r="D43" s="9">
        <v>0.44700000000000001</v>
      </c>
      <c r="E43">
        <v>1623</v>
      </c>
    </row>
    <row r="44" spans="2:6" x14ac:dyDescent="0.2">
      <c r="C44" t="s">
        <v>49</v>
      </c>
      <c r="D44" s="8">
        <v>4.7E-2</v>
      </c>
      <c r="E44">
        <v>169</v>
      </c>
    </row>
    <row r="45" spans="2:6" x14ac:dyDescent="0.2">
      <c r="C45" t="s">
        <v>50</v>
      </c>
      <c r="D45" s="8">
        <v>0.246</v>
      </c>
      <c r="E45">
        <v>892</v>
      </c>
    </row>
    <row r="46" spans="2:6" x14ac:dyDescent="0.2">
      <c r="C46" t="s">
        <v>51</v>
      </c>
      <c r="D46" s="8">
        <v>2.9000000000000001E-2</v>
      </c>
      <c r="E46">
        <v>106</v>
      </c>
    </row>
    <row r="47" spans="2:6" x14ac:dyDescent="0.2">
      <c r="C47" t="s">
        <v>52</v>
      </c>
      <c r="D47" s="8">
        <v>0.29699999999999999</v>
      </c>
      <c r="E47">
        <v>1079</v>
      </c>
    </row>
    <row r="48" spans="2:6" x14ac:dyDescent="0.2">
      <c r="C48" t="s">
        <v>53</v>
      </c>
      <c r="D48" s="8">
        <v>0.10100000000000001</v>
      </c>
      <c r="E48">
        <v>366</v>
      </c>
    </row>
    <row r="49" spans="2:6" x14ac:dyDescent="0.2">
      <c r="D49" s="8"/>
      <c r="E49" s="2">
        <f>SUM(E42:E48)</f>
        <v>7059</v>
      </c>
    </row>
    <row r="50" spans="2:6" x14ac:dyDescent="0.2">
      <c r="B50" s="11"/>
      <c r="C50" s="11"/>
      <c r="D50" s="12"/>
      <c r="E50" s="11"/>
      <c r="F50" s="11"/>
    </row>
    <row r="51" spans="2:6" x14ac:dyDescent="0.2">
      <c r="B51" t="s">
        <v>8</v>
      </c>
      <c r="C51" s="2" t="s">
        <v>54</v>
      </c>
      <c r="D51" s="9">
        <v>0.68200000000000005</v>
      </c>
      <c r="E51">
        <v>2286</v>
      </c>
    </row>
    <row r="52" spans="2:6" x14ac:dyDescent="0.2">
      <c r="C52" t="s">
        <v>55</v>
      </c>
      <c r="D52" s="8">
        <v>0.184</v>
      </c>
      <c r="E52">
        <v>618</v>
      </c>
    </row>
    <row r="53" spans="2:6" x14ac:dyDescent="0.2">
      <c r="C53" t="s">
        <v>56</v>
      </c>
      <c r="D53" s="8">
        <v>0.26500000000000001</v>
      </c>
      <c r="E53">
        <v>888</v>
      </c>
    </row>
    <row r="54" spans="2:6" x14ac:dyDescent="0.2">
      <c r="C54" t="s">
        <v>57</v>
      </c>
      <c r="D54" s="8">
        <v>0.23699999999999999</v>
      </c>
      <c r="E54">
        <v>795</v>
      </c>
    </row>
    <row r="55" spans="2:6" x14ac:dyDescent="0.2">
      <c r="C55" t="s">
        <v>58</v>
      </c>
      <c r="D55" s="8">
        <v>0.13700000000000001</v>
      </c>
      <c r="E55">
        <v>459</v>
      </c>
    </row>
    <row r="56" spans="2:6" x14ac:dyDescent="0.2">
      <c r="C56" t="s">
        <v>59</v>
      </c>
      <c r="D56" s="8">
        <v>0.33900000000000002</v>
      </c>
      <c r="E56">
        <v>1137</v>
      </c>
    </row>
    <row r="57" spans="2:6" x14ac:dyDescent="0.2">
      <c r="C57" t="s">
        <v>60</v>
      </c>
      <c r="D57" s="8">
        <v>3.5000000000000003E-2</v>
      </c>
      <c r="E57">
        <v>117</v>
      </c>
    </row>
    <row r="58" spans="2:6" x14ac:dyDescent="0.2">
      <c r="C58" t="s">
        <v>53</v>
      </c>
      <c r="D58" s="8">
        <v>8.2000000000000003E-2</v>
      </c>
      <c r="E58">
        <v>275</v>
      </c>
    </row>
    <row r="59" spans="2:6" x14ac:dyDescent="0.2">
      <c r="D59" s="8"/>
      <c r="E59" s="2">
        <f>SUM(E51:E58)</f>
        <v>6575</v>
      </c>
    </row>
    <row r="60" spans="2:6" x14ac:dyDescent="0.2">
      <c r="B60" s="11"/>
      <c r="C60" s="11"/>
      <c r="D60" s="12"/>
      <c r="E60" s="11"/>
      <c r="F60" s="11"/>
    </row>
    <row r="61" spans="2:6" x14ac:dyDescent="0.2">
      <c r="B61" t="s">
        <v>9</v>
      </c>
      <c r="C61" t="s">
        <v>106</v>
      </c>
      <c r="D61" s="8">
        <v>0.28100000000000003</v>
      </c>
      <c r="E61">
        <v>952</v>
      </c>
    </row>
    <row r="62" spans="2:6" x14ac:dyDescent="0.2">
      <c r="C62" s="2" t="s">
        <v>112</v>
      </c>
      <c r="D62" s="9">
        <v>0.33700000000000002</v>
      </c>
      <c r="E62">
        <v>1144</v>
      </c>
    </row>
    <row r="63" spans="2:6" x14ac:dyDescent="0.2">
      <c r="C63" t="s">
        <v>108</v>
      </c>
      <c r="D63" s="8">
        <v>0.08</v>
      </c>
      <c r="E63">
        <v>272</v>
      </c>
    </row>
    <row r="64" spans="2:6" x14ac:dyDescent="0.2">
      <c r="C64" t="s">
        <v>94</v>
      </c>
      <c r="D64" s="8">
        <v>0.30099999999999999</v>
      </c>
      <c r="E64">
        <v>1022</v>
      </c>
    </row>
    <row r="65" spans="2:7" x14ac:dyDescent="0.2">
      <c r="D65" s="8"/>
      <c r="E65" s="2">
        <f>SUM(E61:E64)</f>
        <v>3390</v>
      </c>
    </row>
    <row r="66" spans="2:7" x14ac:dyDescent="0.2">
      <c r="B66" s="11"/>
      <c r="C66" s="11"/>
      <c r="D66" s="12"/>
      <c r="E66" s="11"/>
      <c r="F66" s="11"/>
      <c r="G66" s="11"/>
    </row>
    <row r="67" spans="2:7" x14ac:dyDescent="0.2">
      <c r="B67" t="s">
        <v>10</v>
      </c>
      <c r="C67" t="s">
        <v>118</v>
      </c>
      <c r="D67" s="8">
        <v>5.3999999999999999E-2</v>
      </c>
      <c r="E67">
        <v>195</v>
      </c>
    </row>
    <row r="68" spans="2:7" x14ac:dyDescent="0.2">
      <c r="C68" s="2" t="s">
        <v>95</v>
      </c>
      <c r="D68" s="9">
        <v>0.81399999999999995</v>
      </c>
      <c r="E68">
        <v>2930</v>
      </c>
    </row>
    <row r="69" spans="2:7" x14ac:dyDescent="0.2">
      <c r="C69" t="s">
        <v>120</v>
      </c>
      <c r="D69" s="8">
        <v>0.13200000000000001</v>
      </c>
      <c r="E69">
        <v>475</v>
      </c>
    </row>
    <row r="70" spans="2:7" x14ac:dyDescent="0.2">
      <c r="D70" s="8"/>
      <c r="E70" s="2">
        <f>SUM(E67:E69)</f>
        <v>3600</v>
      </c>
    </row>
    <row r="71" spans="2:7" x14ac:dyDescent="0.2">
      <c r="B71" s="11"/>
      <c r="C71" s="11"/>
      <c r="D71" s="12"/>
      <c r="E71" s="11"/>
      <c r="F71" s="11"/>
      <c r="G71" s="11"/>
    </row>
    <row r="72" spans="2:7" x14ac:dyDescent="0.2">
      <c r="B72" t="s">
        <v>11</v>
      </c>
      <c r="C72" s="15">
        <v>1</v>
      </c>
      <c r="D72" s="8">
        <v>6.0000000000000001E-3</v>
      </c>
      <c r="E72">
        <v>21</v>
      </c>
      <c r="F72" s="3">
        <f>SUM(E72*100/E76)</f>
        <v>0.94509450945094509</v>
      </c>
    </row>
    <row r="73" spans="2:7" x14ac:dyDescent="0.2">
      <c r="C73" s="15">
        <v>2</v>
      </c>
      <c r="D73" s="8">
        <v>2.4E-2</v>
      </c>
      <c r="E73">
        <v>85</v>
      </c>
      <c r="F73" s="3">
        <f>SUM(E73*100/E76)</f>
        <v>3.8253825382538253</v>
      </c>
    </row>
    <row r="74" spans="2:7" x14ac:dyDescent="0.2">
      <c r="C74" s="15">
        <v>3</v>
      </c>
      <c r="D74" s="8">
        <v>0.28699999999999998</v>
      </c>
      <c r="E74">
        <v>999</v>
      </c>
      <c r="F74" s="3">
        <f>SUM(E74*100/E76)</f>
        <v>44.95949594959496</v>
      </c>
    </row>
    <row r="75" spans="2:7" x14ac:dyDescent="0.2">
      <c r="C75" s="16">
        <v>4</v>
      </c>
      <c r="D75" s="9">
        <v>0.32100000000000001</v>
      </c>
      <c r="E75" s="2">
        <v>1117</v>
      </c>
      <c r="F75" s="4">
        <f>SUM(E75*100/E76)</f>
        <v>50.270027002700267</v>
      </c>
    </row>
    <row r="76" spans="2:7" x14ac:dyDescent="0.2">
      <c r="D76" s="9" t="s">
        <v>133</v>
      </c>
      <c r="E76" s="2">
        <f>SUM(E72:E75)</f>
        <v>2222</v>
      </c>
    </row>
    <row r="77" spans="2:7" x14ac:dyDescent="0.2">
      <c r="C77" s="15">
        <v>0</v>
      </c>
      <c r="D77" s="8">
        <v>0.36099999999999999</v>
      </c>
      <c r="E77">
        <v>1255</v>
      </c>
    </row>
    <row r="78" spans="2:7" x14ac:dyDescent="0.2">
      <c r="B78" s="11"/>
      <c r="C78" s="11"/>
      <c r="D78" s="12"/>
      <c r="E78" s="11"/>
      <c r="F78" s="11"/>
      <c r="G78" s="11"/>
    </row>
    <row r="79" spans="2:7" x14ac:dyDescent="0.2">
      <c r="B79" t="s">
        <v>12</v>
      </c>
      <c r="C79" s="15">
        <v>1</v>
      </c>
      <c r="D79" s="8">
        <v>6.0000000000000001E-3</v>
      </c>
      <c r="E79">
        <v>20</v>
      </c>
      <c r="F79" s="3">
        <f>SUM(E79*100/E83)</f>
        <v>1.1771630370806356</v>
      </c>
    </row>
    <row r="80" spans="2:7" x14ac:dyDescent="0.2">
      <c r="C80" s="15">
        <v>2</v>
      </c>
      <c r="D80" s="8">
        <v>2.4E-2</v>
      </c>
      <c r="E80">
        <v>81</v>
      </c>
      <c r="F80" s="3">
        <f>SUM(E80*100/E84)</f>
        <v>4.7451669595782073</v>
      </c>
    </row>
    <row r="81" spans="2:7" x14ac:dyDescent="0.2">
      <c r="C81" s="16">
        <v>3</v>
      </c>
      <c r="D81" s="9">
        <v>0.24299999999999999</v>
      </c>
      <c r="E81" s="2">
        <v>829</v>
      </c>
      <c r="F81" s="4">
        <f>SUM(E81*100/E83)</f>
        <v>48.793407886992348</v>
      </c>
    </row>
    <row r="82" spans="2:7" x14ac:dyDescent="0.2">
      <c r="C82" s="15">
        <v>4</v>
      </c>
      <c r="D82" s="8">
        <v>0.22600000000000001</v>
      </c>
      <c r="E82">
        <v>769</v>
      </c>
      <c r="F82" s="3">
        <f>SUM(E82*100/E84)</f>
        <v>45.049794961921499</v>
      </c>
    </row>
    <row r="83" spans="2:7" x14ac:dyDescent="0.2">
      <c r="D83" s="9" t="s">
        <v>133</v>
      </c>
      <c r="E83" s="2">
        <f>SUM(E79:E82)</f>
        <v>1699</v>
      </c>
    </row>
    <row r="84" spans="2:7" x14ac:dyDescent="0.2">
      <c r="C84" s="15">
        <v>0</v>
      </c>
      <c r="D84" s="8">
        <v>0.501</v>
      </c>
      <c r="E84">
        <v>1707</v>
      </c>
    </row>
    <row r="85" spans="2:7" x14ac:dyDescent="0.2">
      <c r="B85" s="11"/>
      <c r="C85" s="11"/>
      <c r="D85" s="12"/>
      <c r="E85" s="11"/>
      <c r="F85" s="11"/>
      <c r="G85" s="11"/>
    </row>
    <row r="86" spans="2:7" x14ac:dyDescent="0.2">
      <c r="B86" t="s">
        <v>13</v>
      </c>
      <c r="C86" s="15">
        <v>1</v>
      </c>
      <c r="D86" s="8">
        <v>8.9999999999999993E-3</v>
      </c>
      <c r="E86">
        <v>32</v>
      </c>
      <c r="F86" s="3">
        <f>SUM(E86*100/E90)</f>
        <v>1.5896671634376554</v>
      </c>
    </row>
    <row r="87" spans="2:7" x14ac:dyDescent="0.2">
      <c r="C87" s="15">
        <v>2</v>
      </c>
      <c r="D87" s="8">
        <v>1.6E-2</v>
      </c>
      <c r="E87">
        <v>57</v>
      </c>
      <c r="F87" s="3">
        <f>SUM(E87*100/E91)</f>
        <v>3.6917098445595853</v>
      </c>
    </row>
    <row r="88" spans="2:7" x14ac:dyDescent="0.2">
      <c r="C88" s="15">
        <v>3</v>
      </c>
      <c r="D88" s="8">
        <v>0.19900000000000001</v>
      </c>
      <c r="E88">
        <v>708</v>
      </c>
      <c r="F88" s="3">
        <f>SUM(E88*100/E90)</f>
        <v>35.171385991058123</v>
      </c>
    </row>
    <row r="89" spans="2:7" x14ac:dyDescent="0.2">
      <c r="C89" s="16">
        <v>4</v>
      </c>
      <c r="D89" s="9">
        <v>0.34200000000000003</v>
      </c>
      <c r="E89" s="2">
        <v>1216</v>
      </c>
      <c r="F89" s="4">
        <f>SUM(E89*100/E90)</f>
        <v>60.407352210630897</v>
      </c>
    </row>
    <row r="90" spans="2:7" x14ac:dyDescent="0.2">
      <c r="D90" s="9" t="s">
        <v>134</v>
      </c>
      <c r="E90" s="2">
        <f>SUM(E86:E89)</f>
        <v>2013</v>
      </c>
    </row>
    <row r="91" spans="2:7" x14ac:dyDescent="0.2">
      <c r="C91" s="15">
        <v>0</v>
      </c>
      <c r="D91" s="8">
        <v>0.434</v>
      </c>
      <c r="E91">
        <v>1544</v>
      </c>
    </row>
    <row r="92" spans="2:7" x14ac:dyDescent="0.2">
      <c r="B92" s="11"/>
      <c r="C92" s="11"/>
      <c r="D92" s="12"/>
      <c r="E92" s="11"/>
      <c r="F92" s="11"/>
      <c r="G92" s="11"/>
    </row>
    <row r="93" spans="2:7" x14ac:dyDescent="0.2">
      <c r="B93" t="s">
        <v>14</v>
      </c>
      <c r="C93" s="15">
        <v>1</v>
      </c>
      <c r="D93" s="8">
        <v>6.0000000000000001E-3</v>
      </c>
      <c r="E93">
        <v>21</v>
      </c>
      <c r="F93" s="3">
        <f>SUM(E93*100/E97)</f>
        <v>1.1146496815286624</v>
      </c>
    </row>
    <row r="94" spans="2:7" x14ac:dyDescent="0.2">
      <c r="C94" s="15">
        <v>2</v>
      </c>
      <c r="D94" s="8">
        <v>3.1E-2</v>
      </c>
      <c r="E94">
        <v>105</v>
      </c>
      <c r="F94" s="3">
        <f>SUM(E94*100/E98)</f>
        <v>6.8582625734813849</v>
      </c>
    </row>
    <row r="95" spans="2:7" x14ac:dyDescent="0.2">
      <c r="C95" s="15">
        <v>3</v>
      </c>
      <c r="D95" s="8">
        <v>0.26400000000000001</v>
      </c>
      <c r="E95">
        <v>902</v>
      </c>
      <c r="F95" s="3">
        <f>SUM(E95*100/E97)</f>
        <v>47.876857749469217</v>
      </c>
    </row>
    <row r="96" spans="2:7" x14ac:dyDescent="0.2">
      <c r="C96" s="16">
        <v>4</v>
      </c>
      <c r="D96" s="9">
        <v>0.251</v>
      </c>
      <c r="E96" s="2">
        <v>856</v>
      </c>
      <c r="F96" s="4">
        <f>SUM(E96*100/E98)</f>
        <v>55.911169170476811</v>
      </c>
    </row>
    <row r="97" spans="2:7" x14ac:dyDescent="0.2">
      <c r="D97" s="9" t="s">
        <v>134</v>
      </c>
      <c r="E97" s="2">
        <f>SUM(E93:E96)</f>
        <v>1884</v>
      </c>
    </row>
    <row r="98" spans="2:7" x14ac:dyDescent="0.2">
      <c r="C98" s="15">
        <v>0</v>
      </c>
      <c r="D98" s="8">
        <v>0.44800000000000001</v>
      </c>
      <c r="E98">
        <v>1531</v>
      </c>
    </row>
    <row r="99" spans="2:7" x14ac:dyDescent="0.2">
      <c r="B99" s="11"/>
      <c r="C99" s="11"/>
      <c r="D99" s="12"/>
      <c r="E99" s="11"/>
      <c r="F99" s="11"/>
      <c r="G99" s="11"/>
    </row>
    <row r="100" spans="2:7" x14ac:dyDescent="0.2">
      <c r="B100" t="s">
        <v>15</v>
      </c>
      <c r="C100" s="15">
        <v>1</v>
      </c>
      <c r="D100" s="8">
        <v>8.0000000000000002E-3</v>
      </c>
      <c r="E100">
        <v>29</v>
      </c>
      <c r="F100" s="3">
        <f>SUM(E100*100/E104)</f>
        <v>1.4987080103359174</v>
      </c>
    </row>
    <row r="101" spans="2:7" x14ac:dyDescent="0.2">
      <c r="C101" s="15">
        <v>2</v>
      </c>
      <c r="D101" s="8">
        <v>3.6999999999999998E-2</v>
      </c>
      <c r="E101">
        <v>131</v>
      </c>
      <c r="F101" s="3">
        <f>SUM(E101*100/E104)</f>
        <v>6.7700258397932815</v>
      </c>
    </row>
    <row r="102" spans="2:7" x14ac:dyDescent="0.2">
      <c r="C102" s="16">
        <v>3</v>
      </c>
      <c r="D102" s="9">
        <v>0.25</v>
      </c>
      <c r="E102" s="2">
        <v>890</v>
      </c>
      <c r="F102" s="4">
        <f>SUM(E102*100/E104)</f>
        <v>45.99483204134367</v>
      </c>
    </row>
    <row r="103" spans="2:7" x14ac:dyDescent="0.2">
      <c r="C103" s="15">
        <v>4</v>
      </c>
      <c r="D103" s="8">
        <v>0.248</v>
      </c>
      <c r="E103">
        <v>885</v>
      </c>
      <c r="F103" s="3">
        <f>SUM(E103*100/E104)</f>
        <v>45.736434108527135</v>
      </c>
    </row>
    <row r="104" spans="2:7" x14ac:dyDescent="0.2">
      <c r="D104" s="9" t="s">
        <v>134</v>
      </c>
      <c r="E104" s="2">
        <f>SUM(E100:E103)</f>
        <v>1935</v>
      </c>
    </row>
    <row r="105" spans="2:7" x14ac:dyDescent="0.2">
      <c r="C105" s="15">
        <v>0</v>
      </c>
      <c r="D105" s="8">
        <v>0.45700000000000002</v>
      </c>
      <c r="E105">
        <v>1631</v>
      </c>
    </row>
    <row r="106" spans="2:7" x14ac:dyDescent="0.2">
      <c r="B106" s="11"/>
      <c r="C106" s="11"/>
      <c r="D106" s="12"/>
      <c r="E106" s="11"/>
      <c r="F106" s="11"/>
      <c r="G106" s="11"/>
    </row>
    <row r="107" spans="2:7" x14ac:dyDescent="0.2">
      <c r="B107" t="s">
        <v>16</v>
      </c>
      <c r="C107" s="15">
        <v>1</v>
      </c>
      <c r="D107" s="8">
        <v>7.0000000000000001E-3</v>
      </c>
      <c r="E107">
        <v>25</v>
      </c>
      <c r="F107" s="3">
        <f>SUM(E107*100/E111)</f>
        <v>1.3676148796498906</v>
      </c>
    </row>
    <row r="108" spans="2:7" x14ac:dyDescent="0.2">
      <c r="C108" s="15">
        <v>2</v>
      </c>
      <c r="D108" s="8">
        <v>0.02</v>
      </c>
      <c r="E108">
        <v>67</v>
      </c>
      <c r="F108" s="3">
        <f>SUM(E108*100/E111)</f>
        <v>3.665207877461707</v>
      </c>
    </row>
    <row r="109" spans="2:7" x14ac:dyDescent="0.2">
      <c r="C109" s="15">
        <v>3</v>
      </c>
      <c r="D109" s="8">
        <v>0.17699999999999999</v>
      </c>
      <c r="E109">
        <v>596</v>
      </c>
      <c r="F109" s="3">
        <f>SUM(E109*100/E111)</f>
        <v>32.603938730853393</v>
      </c>
    </row>
    <row r="110" spans="2:7" x14ac:dyDescent="0.2">
      <c r="C110" s="16">
        <v>4</v>
      </c>
      <c r="D110" s="9">
        <v>0.33900000000000002</v>
      </c>
      <c r="E110" s="2">
        <v>1140</v>
      </c>
      <c r="F110" s="4">
        <f>SUM(E110*100/E111)</f>
        <v>62.363238512035011</v>
      </c>
    </row>
    <row r="111" spans="2:7" x14ac:dyDescent="0.2">
      <c r="D111" s="9" t="s">
        <v>134</v>
      </c>
      <c r="E111" s="2">
        <f>SUM(E107:E110)</f>
        <v>1828</v>
      </c>
    </row>
    <row r="112" spans="2:7" x14ac:dyDescent="0.2">
      <c r="C112" s="15">
        <v>0</v>
      </c>
      <c r="D112" s="8">
        <v>0.45700000000000002</v>
      </c>
      <c r="E112">
        <v>1539</v>
      </c>
    </row>
    <row r="113" spans="2:7" x14ac:dyDescent="0.2">
      <c r="B113" s="11"/>
      <c r="C113" s="11"/>
      <c r="D113" s="12"/>
      <c r="E113" s="11"/>
      <c r="F113" s="11"/>
      <c r="G113" s="11"/>
    </row>
    <row r="114" spans="2:7" x14ac:dyDescent="0.2">
      <c r="B114" t="s">
        <v>17</v>
      </c>
      <c r="C114" s="15">
        <v>1</v>
      </c>
      <c r="D114" s="8">
        <v>0.01</v>
      </c>
      <c r="E114">
        <v>37</v>
      </c>
      <c r="F114" s="3">
        <f>SUM(E114*100/E118)</f>
        <v>1.6614279299506063</v>
      </c>
    </row>
    <row r="115" spans="2:7" x14ac:dyDescent="0.2">
      <c r="C115" s="15">
        <v>2</v>
      </c>
      <c r="D115" s="8">
        <v>2.7E-2</v>
      </c>
      <c r="E115">
        <v>96</v>
      </c>
      <c r="F115" s="3">
        <f>SUM(E115*100/E118)</f>
        <v>4.3107319263583292</v>
      </c>
    </row>
    <row r="116" spans="2:7" x14ac:dyDescent="0.2">
      <c r="C116" s="15">
        <v>3</v>
      </c>
      <c r="D116" s="8">
        <v>0.252</v>
      </c>
      <c r="E116">
        <v>903</v>
      </c>
      <c r="F116" s="3">
        <f>SUM(E116*100/E118)</f>
        <v>40.547822182308039</v>
      </c>
    </row>
    <row r="117" spans="2:7" x14ac:dyDescent="0.2">
      <c r="C117" s="16">
        <v>4</v>
      </c>
      <c r="D117" s="9">
        <v>0.33300000000000002</v>
      </c>
      <c r="E117" s="2">
        <v>1191</v>
      </c>
      <c r="F117" s="4">
        <f>SUM(E117*100/E118)</f>
        <v>53.480017961383027</v>
      </c>
    </row>
    <row r="118" spans="2:7" x14ac:dyDescent="0.2">
      <c r="D118" s="9" t="s">
        <v>134</v>
      </c>
      <c r="E118" s="2">
        <f>SUM(E114:E117)</f>
        <v>2227</v>
      </c>
    </row>
    <row r="119" spans="2:7" x14ac:dyDescent="0.2">
      <c r="C119" s="15">
        <v>0</v>
      </c>
      <c r="D119" s="8">
        <v>0.378</v>
      </c>
      <c r="E119">
        <v>1351</v>
      </c>
    </row>
    <row r="120" spans="2:7" x14ac:dyDescent="0.2">
      <c r="B120" s="11"/>
      <c r="C120" s="11"/>
      <c r="D120" s="12"/>
      <c r="E120" s="11"/>
      <c r="F120" s="11"/>
      <c r="G120" s="11"/>
    </row>
    <row r="121" spans="2:7" x14ac:dyDescent="0.2">
      <c r="B121" t="s">
        <v>18</v>
      </c>
      <c r="C121" s="15">
        <v>1</v>
      </c>
      <c r="D121" s="8">
        <v>0.01</v>
      </c>
      <c r="E121">
        <v>35</v>
      </c>
      <c r="F121" s="3">
        <f>SUM(E121*100/E125)</f>
        <v>2.1046301864101022</v>
      </c>
    </row>
    <row r="122" spans="2:7" x14ac:dyDescent="0.2">
      <c r="C122" s="15">
        <v>2</v>
      </c>
      <c r="D122" s="8">
        <v>5.0999999999999997E-2</v>
      </c>
      <c r="E122">
        <v>174</v>
      </c>
      <c r="F122" s="3">
        <f>SUM(E122*100/E125)</f>
        <v>10.463018641010223</v>
      </c>
    </row>
    <row r="123" spans="2:7" x14ac:dyDescent="0.2">
      <c r="C123" s="16">
        <v>3</v>
      </c>
      <c r="D123" s="9">
        <v>0.26200000000000001</v>
      </c>
      <c r="E123" s="2">
        <v>893</v>
      </c>
      <c r="F123" s="4">
        <f>SUM(E123*100/E125)</f>
        <v>53.698135898977753</v>
      </c>
    </row>
    <row r="124" spans="2:7" x14ac:dyDescent="0.2">
      <c r="C124" s="15">
        <v>4</v>
      </c>
      <c r="D124" s="8">
        <v>0.16400000000000001</v>
      </c>
      <c r="E124">
        <v>561</v>
      </c>
      <c r="F124" s="3">
        <f>SUM(E124*100/E125)</f>
        <v>33.734215273601926</v>
      </c>
    </row>
    <row r="125" spans="2:7" x14ac:dyDescent="0.2">
      <c r="D125" s="9" t="s">
        <v>134</v>
      </c>
      <c r="E125" s="2">
        <f>SUM(E121:E124)</f>
        <v>1663</v>
      </c>
    </row>
    <row r="126" spans="2:7" x14ac:dyDescent="0.2">
      <c r="C126" s="15">
        <v>0</v>
      </c>
      <c r="D126" s="8">
        <v>0.51300000000000001</v>
      </c>
      <c r="E126">
        <v>1751</v>
      </c>
    </row>
    <row r="127" spans="2:7" x14ac:dyDescent="0.2">
      <c r="B127" s="11"/>
      <c r="C127" s="11"/>
      <c r="D127" s="12"/>
      <c r="E127" s="11"/>
      <c r="F127" s="11"/>
      <c r="G127" s="11"/>
    </row>
    <row r="128" spans="2:7" x14ac:dyDescent="0.2">
      <c r="B128" t="s">
        <v>19</v>
      </c>
      <c r="C128" s="15">
        <v>1</v>
      </c>
      <c r="D128" s="8">
        <v>1.0999999999999999E-2</v>
      </c>
      <c r="E128">
        <v>40</v>
      </c>
      <c r="F128" s="3">
        <f>SUM(E128*100/E132)</f>
        <v>1.996007984031936</v>
      </c>
    </row>
    <row r="129" spans="2:7" x14ac:dyDescent="0.2">
      <c r="C129" s="15">
        <v>2</v>
      </c>
      <c r="D129" s="8">
        <v>4.2000000000000003E-2</v>
      </c>
      <c r="E129">
        <v>150</v>
      </c>
      <c r="F129" s="3">
        <f>SUM(E129*100/E132)</f>
        <v>7.4850299401197606</v>
      </c>
    </row>
    <row r="130" spans="2:7" x14ac:dyDescent="0.2">
      <c r="C130" s="16">
        <v>3</v>
      </c>
      <c r="D130" s="9">
        <v>0.27</v>
      </c>
      <c r="E130" s="2">
        <v>959</v>
      </c>
      <c r="F130" s="4">
        <f>SUM(E130*100/E132)</f>
        <v>47.854291417165669</v>
      </c>
    </row>
    <row r="131" spans="2:7" x14ac:dyDescent="0.2">
      <c r="C131" s="15">
        <v>4</v>
      </c>
      <c r="D131" s="8">
        <v>0.24099999999999999</v>
      </c>
      <c r="E131">
        <v>855</v>
      </c>
      <c r="F131" s="3">
        <f>SUM(E131*100/E132)</f>
        <v>42.664670658682631</v>
      </c>
    </row>
    <row r="132" spans="2:7" x14ac:dyDescent="0.2">
      <c r="D132" s="9" t="s">
        <v>134</v>
      </c>
      <c r="E132" s="2">
        <f>SUM(E128:E131)</f>
        <v>2004</v>
      </c>
    </row>
    <row r="133" spans="2:7" x14ac:dyDescent="0.2">
      <c r="C133" s="15">
        <v>0</v>
      </c>
      <c r="D133" s="8">
        <v>0.435</v>
      </c>
      <c r="E133">
        <v>1545</v>
      </c>
    </row>
    <row r="134" spans="2:7" x14ac:dyDescent="0.2">
      <c r="B134" s="11"/>
      <c r="C134" s="11"/>
      <c r="D134" s="12"/>
      <c r="E134" s="11"/>
      <c r="F134" s="11"/>
      <c r="G134" s="11"/>
    </row>
    <row r="135" spans="2:7" x14ac:dyDescent="0.2">
      <c r="B135" t="s">
        <v>20</v>
      </c>
      <c r="C135" s="15">
        <v>1</v>
      </c>
      <c r="D135" s="8">
        <v>1.2E-2</v>
      </c>
      <c r="E135">
        <v>41</v>
      </c>
      <c r="F135" s="3">
        <f>SUM(E135*100/E139)</f>
        <v>2.0728008088978767</v>
      </c>
    </row>
    <row r="136" spans="2:7" x14ac:dyDescent="0.2">
      <c r="C136" s="15">
        <v>2</v>
      </c>
      <c r="D136" s="8">
        <v>4.7E-2</v>
      </c>
      <c r="E136">
        <v>158</v>
      </c>
      <c r="F136" s="3">
        <f>SUM(E136*100/E139)</f>
        <v>7.9878665318503543</v>
      </c>
    </row>
    <row r="137" spans="2:7" x14ac:dyDescent="0.2">
      <c r="C137" s="16">
        <v>3</v>
      </c>
      <c r="D137" s="9">
        <v>0.27100000000000002</v>
      </c>
      <c r="E137" s="2">
        <v>919</v>
      </c>
      <c r="F137" s="4">
        <f>SUM(E137*100/E139)</f>
        <v>46.461071789686549</v>
      </c>
    </row>
    <row r="138" spans="2:7" x14ac:dyDescent="0.2">
      <c r="C138" s="15">
        <v>4</v>
      </c>
      <c r="D138" s="8">
        <v>0.254</v>
      </c>
      <c r="E138">
        <v>860</v>
      </c>
      <c r="F138" s="3">
        <f>SUM(E138*100/E139)</f>
        <v>43.478260869565219</v>
      </c>
    </row>
    <row r="139" spans="2:7" x14ac:dyDescent="0.2">
      <c r="D139" s="9" t="s">
        <v>134</v>
      </c>
      <c r="E139" s="2">
        <f>SUM(E135:E138)</f>
        <v>1978</v>
      </c>
    </row>
    <row r="140" spans="2:7" x14ac:dyDescent="0.2">
      <c r="C140" s="15">
        <v>0</v>
      </c>
      <c r="D140" s="8">
        <v>0.41699999999999998</v>
      </c>
      <c r="E140">
        <v>1412</v>
      </c>
    </row>
    <row r="141" spans="2:7" x14ac:dyDescent="0.2">
      <c r="B141" s="11"/>
      <c r="C141" s="11"/>
      <c r="D141" s="12"/>
      <c r="E141" s="11"/>
      <c r="F141" s="11"/>
      <c r="G141" s="11"/>
    </row>
    <row r="142" spans="2:7" x14ac:dyDescent="0.2">
      <c r="B142" t="s">
        <v>21</v>
      </c>
      <c r="C142" s="15">
        <v>1</v>
      </c>
      <c r="D142" s="8">
        <v>1.4E-2</v>
      </c>
      <c r="E142">
        <v>50</v>
      </c>
      <c r="F142" s="3">
        <f>SUM(E142*100/E146)</f>
        <v>2.2202486678507993</v>
      </c>
    </row>
    <row r="143" spans="2:7" x14ac:dyDescent="0.2">
      <c r="C143" s="15">
        <v>2</v>
      </c>
      <c r="D143" s="8">
        <v>2.9000000000000001E-2</v>
      </c>
      <c r="E143">
        <v>101</v>
      </c>
      <c r="F143" s="3">
        <f>SUM(E143*100/E146)</f>
        <v>4.4849023090586142</v>
      </c>
    </row>
    <row r="144" spans="2:7" x14ac:dyDescent="0.2">
      <c r="C144" s="15">
        <v>3</v>
      </c>
      <c r="D144" s="8">
        <v>0.26700000000000002</v>
      </c>
      <c r="E144">
        <v>928</v>
      </c>
      <c r="F144" s="3">
        <f>SUM(E144*100/E146)</f>
        <v>41.207815275310836</v>
      </c>
    </row>
    <row r="145" spans="2:7" x14ac:dyDescent="0.2">
      <c r="C145" s="16">
        <v>4</v>
      </c>
      <c r="D145" s="9">
        <v>0.33700000000000002</v>
      </c>
      <c r="E145" s="2">
        <v>1173</v>
      </c>
      <c r="F145" s="4">
        <f>SUM(E145*100/E146)</f>
        <v>52.087033747779749</v>
      </c>
    </row>
    <row r="146" spans="2:7" x14ac:dyDescent="0.2">
      <c r="D146" s="9" t="s">
        <v>134</v>
      </c>
      <c r="E146" s="2">
        <f>SUM(E142:E145)</f>
        <v>2252</v>
      </c>
    </row>
    <row r="147" spans="2:7" x14ac:dyDescent="0.2">
      <c r="C147" s="15">
        <v>0</v>
      </c>
      <c r="D147" s="8">
        <v>0.35299999999999998</v>
      </c>
      <c r="E147">
        <v>1230</v>
      </c>
    </row>
    <row r="148" spans="2:7" x14ac:dyDescent="0.2">
      <c r="B148" s="11"/>
      <c r="C148" s="11"/>
      <c r="D148" s="12"/>
      <c r="E148" s="11"/>
      <c r="F148" s="11"/>
      <c r="G148" s="11"/>
    </row>
    <row r="149" spans="2:7" x14ac:dyDescent="0.2">
      <c r="B149" t="s">
        <v>22</v>
      </c>
      <c r="C149" s="15">
        <v>1</v>
      </c>
      <c r="D149" s="8">
        <v>0.01</v>
      </c>
      <c r="E149">
        <v>33</v>
      </c>
      <c r="F149" s="3">
        <f>SUM(E149*100/E153)</f>
        <v>1.5632401705352914</v>
      </c>
    </row>
    <row r="150" spans="2:7" x14ac:dyDescent="0.2">
      <c r="C150" s="15">
        <v>2</v>
      </c>
      <c r="D150" s="8">
        <v>0.02</v>
      </c>
      <c r="E150">
        <v>69</v>
      </c>
      <c r="F150" s="3">
        <f>SUM(E150*100/E153)</f>
        <v>3.2685930838465183</v>
      </c>
    </row>
    <row r="151" spans="2:7" x14ac:dyDescent="0.2">
      <c r="C151" s="15">
        <v>3</v>
      </c>
      <c r="D151" s="8">
        <v>0.21299999999999999</v>
      </c>
      <c r="E151">
        <v>734</v>
      </c>
      <c r="F151" s="3">
        <f>SUM(E151*100/E153)</f>
        <v>34.770251065845571</v>
      </c>
    </row>
    <row r="152" spans="2:7" x14ac:dyDescent="0.2">
      <c r="C152" s="16">
        <v>4</v>
      </c>
      <c r="D152" s="9">
        <v>0.36899999999999999</v>
      </c>
      <c r="E152" s="2">
        <v>1275</v>
      </c>
      <c r="F152" s="4">
        <f>SUM(E152*100/E153)</f>
        <v>60.397915679772616</v>
      </c>
    </row>
    <row r="153" spans="2:7" x14ac:dyDescent="0.2">
      <c r="D153" s="9" t="s">
        <v>134</v>
      </c>
      <c r="E153" s="2">
        <f>SUM(E149:E152)</f>
        <v>2111</v>
      </c>
    </row>
    <row r="154" spans="2:7" x14ac:dyDescent="0.2">
      <c r="C154" s="15">
        <v>0</v>
      </c>
      <c r="D154" s="8">
        <v>0.38900000000000001</v>
      </c>
      <c r="E154">
        <v>1343</v>
      </c>
    </row>
    <row r="155" spans="2:7" x14ac:dyDescent="0.2">
      <c r="B155" s="11"/>
      <c r="C155" s="11"/>
      <c r="D155" s="12"/>
      <c r="E155" s="11"/>
      <c r="F155" s="11"/>
      <c r="G155" s="11"/>
    </row>
    <row r="156" spans="2:7" x14ac:dyDescent="0.2">
      <c r="B156" t="s">
        <v>23</v>
      </c>
      <c r="C156" s="15">
        <v>1</v>
      </c>
      <c r="D156" s="8">
        <v>1.2999999999999999E-2</v>
      </c>
      <c r="E156">
        <v>45</v>
      </c>
      <c r="F156" s="3">
        <f>SUM(E156*100/E160)</f>
        <v>2.1613832853025938</v>
      </c>
    </row>
    <row r="157" spans="2:7" x14ac:dyDescent="0.2">
      <c r="C157" s="15">
        <v>2</v>
      </c>
      <c r="D157" s="8">
        <v>2.1000000000000001E-2</v>
      </c>
      <c r="E157">
        <v>74</v>
      </c>
      <c r="F157" s="3">
        <f>SUM(E157*100/E160)</f>
        <v>3.5542747358309317</v>
      </c>
    </row>
    <row r="158" spans="2:7" x14ac:dyDescent="0.2">
      <c r="C158" s="15">
        <v>3</v>
      </c>
      <c r="D158" s="8">
        <v>0.23</v>
      </c>
      <c r="E158">
        <v>815</v>
      </c>
      <c r="F158" s="3">
        <f>SUM(E158*100/E160)</f>
        <v>39.145052833813644</v>
      </c>
    </row>
    <row r="159" spans="2:7" x14ac:dyDescent="0.2">
      <c r="C159" s="16">
        <v>4</v>
      </c>
      <c r="D159" s="9">
        <v>0.32400000000000001</v>
      </c>
      <c r="E159" s="2">
        <v>1148</v>
      </c>
      <c r="F159" s="4">
        <f>SUM(E159*100/E160)</f>
        <v>55.139289145052835</v>
      </c>
    </row>
    <row r="160" spans="2:7" x14ac:dyDescent="0.2">
      <c r="D160" s="9" t="s">
        <v>134</v>
      </c>
      <c r="E160" s="2">
        <f>SUM(E156:E159)</f>
        <v>2082</v>
      </c>
    </row>
    <row r="161" spans="2:7" x14ac:dyDescent="0.2">
      <c r="C161" s="15">
        <v>0</v>
      </c>
      <c r="D161" s="8">
        <v>0.41199999999999998</v>
      </c>
      <c r="E161">
        <v>1459</v>
      </c>
    </row>
    <row r="162" spans="2:7" x14ac:dyDescent="0.2">
      <c r="B162" s="11"/>
      <c r="C162" s="11"/>
      <c r="D162" s="12"/>
      <c r="E162" s="11"/>
      <c r="F162" s="11"/>
      <c r="G162" s="11"/>
    </row>
    <row r="163" spans="2:7" x14ac:dyDescent="0.2">
      <c r="B163" t="s">
        <v>24</v>
      </c>
      <c r="C163" s="15">
        <v>1</v>
      </c>
      <c r="D163" s="8">
        <v>1.7000000000000001E-2</v>
      </c>
      <c r="E163">
        <v>58</v>
      </c>
      <c r="F163" s="3">
        <f>SUM(E163*100/E167)</f>
        <v>3.1903190319031904</v>
      </c>
    </row>
    <row r="164" spans="2:7" x14ac:dyDescent="0.2">
      <c r="C164" s="15">
        <v>2</v>
      </c>
      <c r="D164" s="8">
        <v>3.2000000000000001E-2</v>
      </c>
      <c r="E164">
        <v>110</v>
      </c>
      <c r="F164" s="3">
        <f>SUM(E164*100/E167)</f>
        <v>6.0506050605060508</v>
      </c>
    </row>
    <row r="165" spans="2:7" x14ac:dyDescent="0.2">
      <c r="C165" s="16">
        <v>3</v>
      </c>
      <c r="D165" s="9">
        <v>0.24399999999999999</v>
      </c>
      <c r="E165" s="2">
        <v>845</v>
      </c>
      <c r="F165" s="4">
        <f>SUM(E165*100/E167)</f>
        <v>46.479647964796477</v>
      </c>
    </row>
    <row r="166" spans="2:7" x14ac:dyDescent="0.2">
      <c r="C166" s="15">
        <v>4</v>
      </c>
      <c r="D166" s="8">
        <v>0.23200000000000001</v>
      </c>
      <c r="E166">
        <v>805</v>
      </c>
      <c r="F166" s="3">
        <f>SUM(E166*100/E167)</f>
        <v>44.279427942794278</v>
      </c>
    </row>
    <row r="167" spans="2:7" x14ac:dyDescent="0.2">
      <c r="D167" s="9" t="s">
        <v>134</v>
      </c>
      <c r="E167" s="2">
        <f>SUM(E163:E166)</f>
        <v>1818</v>
      </c>
    </row>
    <row r="168" spans="2:7" x14ac:dyDescent="0.2">
      <c r="C168" s="15">
        <v>0</v>
      </c>
      <c r="D168" s="8">
        <v>0.47599999999999998</v>
      </c>
      <c r="E168">
        <v>1651</v>
      </c>
    </row>
    <row r="169" spans="2:7" x14ac:dyDescent="0.2">
      <c r="B169" s="11"/>
      <c r="C169" s="11"/>
      <c r="D169" s="12"/>
      <c r="E169" s="11"/>
      <c r="F169" s="11"/>
      <c r="G169" s="11"/>
    </row>
    <row r="170" spans="2:7" x14ac:dyDescent="0.2">
      <c r="B170" t="s">
        <v>25</v>
      </c>
      <c r="C170" s="15">
        <v>1</v>
      </c>
      <c r="D170" s="8">
        <v>2.5000000000000001E-2</v>
      </c>
      <c r="E170">
        <v>90</v>
      </c>
      <c r="F170" s="3">
        <f>SUM(E170*100/E174)</f>
        <v>4.5317220543806647</v>
      </c>
    </row>
    <row r="171" spans="2:7" x14ac:dyDescent="0.2">
      <c r="C171" s="15">
        <v>2</v>
      </c>
      <c r="D171" s="8">
        <v>5.2999999999999999E-2</v>
      </c>
      <c r="E171">
        <v>188</v>
      </c>
      <c r="F171" s="3">
        <f>SUM(E171*100/E174)</f>
        <v>9.4662638469285003</v>
      </c>
    </row>
    <row r="172" spans="2:7" x14ac:dyDescent="0.2">
      <c r="C172" s="16">
        <v>3</v>
      </c>
      <c r="D172" s="9">
        <v>0.27</v>
      </c>
      <c r="E172" s="2">
        <v>959</v>
      </c>
      <c r="F172" s="4">
        <f>SUM(E172*100/E174)</f>
        <v>48.288016112789528</v>
      </c>
    </row>
    <row r="173" spans="2:7" x14ac:dyDescent="0.2">
      <c r="C173" s="15">
        <v>4</v>
      </c>
      <c r="D173" s="8">
        <v>0.21099999999999999</v>
      </c>
      <c r="E173">
        <v>749</v>
      </c>
      <c r="F173" s="3">
        <f>SUM(E173*100/E174)</f>
        <v>37.713997985901308</v>
      </c>
    </row>
    <row r="174" spans="2:7" x14ac:dyDescent="0.2">
      <c r="D174" s="9" t="s">
        <v>134</v>
      </c>
      <c r="E174" s="2">
        <f>SUM(E170:E173)</f>
        <v>1986</v>
      </c>
    </row>
    <row r="175" spans="2:7" x14ac:dyDescent="0.2">
      <c r="C175" s="15">
        <v>0</v>
      </c>
      <c r="D175" s="8">
        <v>0.441</v>
      </c>
      <c r="E175">
        <v>1567</v>
      </c>
    </row>
    <row r="176" spans="2:7" x14ac:dyDescent="0.2">
      <c r="B176" s="11"/>
      <c r="C176" s="11"/>
      <c r="D176" s="12"/>
      <c r="E176" s="11"/>
      <c r="F176" s="11"/>
      <c r="G176" s="11"/>
    </row>
    <row r="177" spans="2:7" x14ac:dyDescent="0.2">
      <c r="B177" t="s">
        <v>26</v>
      </c>
      <c r="C177" s="15">
        <v>1</v>
      </c>
      <c r="D177" s="8">
        <v>2.1999999999999999E-2</v>
      </c>
      <c r="E177">
        <v>80</v>
      </c>
      <c r="F177" s="3">
        <f>SUM(E177*100/E181)</f>
        <v>2.5220680958385877</v>
      </c>
    </row>
    <row r="178" spans="2:7" x14ac:dyDescent="0.2">
      <c r="C178" s="15">
        <v>2</v>
      </c>
      <c r="D178" s="8">
        <v>5.3999999999999999E-2</v>
      </c>
      <c r="E178">
        <v>195</v>
      </c>
      <c r="F178" s="3">
        <f>SUM(E178*100/E181)</f>
        <v>6.1475409836065573</v>
      </c>
    </row>
    <row r="179" spans="2:7" x14ac:dyDescent="0.2">
      <c r="C179" s="15">
        <v>3</v>
      </c>
      <c r="D179" s="8">
        <v>0.32400000000000001</v>
      </c>
      <c r="E179">
        <v>1161</v>
      </c>
      <c r="F179" s="3">
        <f>SUM(E179*100/E181)</f>
        <v>36.6015132408575</v>
      </c>
    </row>
    <row r="180" spans="2:7" x14ac:dyDescent="0.2">
      <c r="C180" s="16">
        <v>4</v>
      </c>
      <c r="D180" s="9">
        <v>0.48399999999999999</v>
      </c>
      <c r="E180" s="2">
        <v>1736</v>
      </c>
      <c r="F180" s="4">
        <f>SUM(E180*100/E181)</f>
        <v>54.728877679697355</v>
      </c>
    </row>
    <row r="181" spans="2:7" x14ac:dyDescent="0.2">
      <c r="D181" s="9" t="s">
        <v>134</v>
      </c>
      <c r="E181" s="2">
        <f>SUM(E177:E180)</f>
        <v>3172</v>
      </c>
    </row>
    <row r="182" spans="2:7" x14ac:dyDescent="0.2">
      <c r="C182" s="15">
        <v>0</v>
      </c>
      <c r="D182" s="8">
        <v>0.11600000000000001</v>
      </c>
      <c r="E182">
        <v>416</v>
      </c>
    </row>
    <row r="183" spans="2:7" x14ac:dyDescent="0.2">
      <c r="B183" s="11"/>
      <c r="C183" s="11"/>
      <c r="D183" s="12"/>
      <c r="E183" s="11"/>
      <c r="F183" s="11"/>
      <c r="G183" s="11"/>
    </row>
    <row r="184" spans="2:7" x14ac:dyDescent="0.2">
      <c r="B184" t="s">
        <v>27</v>
      </c>
      <c r="C184" s="15">
        <v>1</v>
      </c>
      <c r="D184" s="8">
        <v>1.7000000000000001E-2</v>
      </c>
      <c r="E184">
        <v>58</v>
      </c>
      <c r="F184" s="3">
        <f>SUM(E184*100/E188)</f>
        <v>1.8770226537216828</v>
      </c>
    </row>
    <row r="185" spans="2:7" x14ac:dyDescent="0.2">
      <c r="C185" s="15">
        <v>2</v>
      </c>
      <c r="D185" s="8">
        <v>5.3999999999999999E-2</v>
      </c>
      <c r="E185">
        <v>189</v>
      </c>
      <c r="F185" s="3">
        <f>SUM(E185*100/E188)</f>
        <v>6.116504854368932</v>
      </c>
    </row>
    <row r="186" spans="2:7" x14ac:dyDescent="0.2">
      <c r="C186" s="15">
        <v>3</v>
      </c>
      <c r="D186" s="8">
        <v>0.35899999999999999</v>
      </c>
      <c r="E186">
        <v>1252</v>
      </c>
      <c r="F186" s="3">
        <f>SUM(E186*100/E188)</f>
        <v>40.517799352750806</v>
      </c>
    </row>
    <row r="187" spans="2:7" x14ac:dyDescent="0.2">
      <c r="C187" s="16">
        <v>4</v>
      </c>
      <c r="D187" s="9">
        <v>0.45600000000000002</v>
      </c>
      <c r="E187" s="2">
        <v>1591</v>
      </c>
      <c r="F187" s="4">
        <f>SUM(E187*100/E188)</f>
        <v>51.488673139158578</v>
      </c>
    </row>
    <row r="188" spans="2:7" x14ac:dyDescent="0.2">
      <c r="D188" s="9" t="s">
        <v>134</v>
      </c>
      <c r="E188" s="2">
        <f>SUM(E184:E187)</f>
        <v>3090</v>
      </c>
    </row>
    <row r="189" spans="2:7" x14ac:dyDescent="0.2">
      <c r="C189" s="15">
        <v>0</v>
      </c>
      <c r="D189" s="8">
        <v>0.115</v>
      </c>
      <c r="E189">
        <v>400</v>
      </c>
    </row>
    <row r="190" spans="2:7" x14ac:dyDescent="0.2">
      <c r="B190" s="11"/>
      <c r="C190" s="11"/>
      <c r="D190" s="12"/>
      <c r="E190" s="11"/>
      <c r="F190" s="11"/>
      <c r="G190" s="11"/>
    </row>
    <row r="191" spans="2:7" x14ac:dyDescent="0.2">
      <c r="B191" t="s">
        <v>28</v>
      </c>
      <c r="C191" s="15">
        <v>1</v>
      </c>
      <c r="D191" s="8">
        <v>2.1000000000000001E-2</v>
      </c>
      <c r="E191">
        <v>75</v>
      </c>
      <c r="F191" s="3">
        <f>SUM(E191*100/E195)</f>
        <v>2.3839796567069294</v>
      </c>
    </row>
    <row r="192" spans="2:7" x14ac:dyDescent="0.2">
      <c r="C192" s="15">
        <v>2</v>
      </c>
      <c r="D192" s="8">
        <v>6.6000000000000003E-2</v>
      </c>
      <c r="E192">
        <v>236</v>
      </c>
      <c r="F192" s="3">
        <f>SUM(E192*100/E195)</f>
        <v>7.5015893197711376</v>
      </c>
    </row>
    <row r="193" spans="2:7" x14ac:dyDescent="0.2">
      <c r="C193" s="16">
        <v>3</v>
      </c>
      <c r="D193" s="9">
        <v>0.4</v>
      </c>
      <c r="E193" s="2">
        <v>1427</v>
      </c>
      <c r="F193" s="4">
        <f>SUM(E193*100/E195)</f>
        <v>45.359186268277178</v>
      </c>
    </row>
    <row r="194" spans="2:7" x14ac:dyDescent="0.2">
      <c r="C194" s="15">
        <v>4</v>
      </c>
      <c r="D194" s="8">
        <v>0.39500000000000002</v>
      </c>
      <c r="E194">
        <v>1408</v>
      </c>
      <c r="F194" s="3">
        <f>SUM(E194*100/E195)</f>
        <v>44.755244755244753</v>
      </c>
    </row>
    <row r="195" spans="2:7" x14ac:dyDescent="0.2">
      <c r="D195" s="9" t="s">
        <v>134</v>
      </c>
      <c r="E195" s="2">
        <f>SUM(E191:E194)</f>
        <v>3146</v>
      </c>
    </row>
    <row r="196" spans="2:7" x14ac:dyDescent="0.2">
      <c r="C196" s="15">
        <v>0</v>
      </c>
      <c r="D196" s="8">
        <v>0.11799999999999999</v>
      </c>
      <c r="E196">
        <v>420</v>
      </c>
    </row>
    <row r="197" spans="2:7" x14ac:dyDescent="0.2">
      <c r="B197" s="11"/>
      <c r="C197" s="11"/>
      <c r="D197" s="12"/>
      <c r="E197" s="11"/>
      <c r="F197" s="11"/>
      <c r="G197" s="11"/>
    </row>
    <row r="198" spans="2:7" x14ac:dyDescent="0.2">
      <c r="B198" t="s">
        <v>29</v>
      </c>
      <c r="C198" s="15">
        <v>1</v>
      </c>
      <c r="D198" s="8">
        <v>2.5000000000000001E-2</v>
      </c>
      <c r="E198">
        <v>87</v>
      </c>
      <c r="F198" s="3">
        <f>SUM(E198*100/E202)</f>
        <v>2.8338762214983713</v>
      </c>
    </row>
    <row r="199" spans="2:7" x14ac:dyDescent="0.2">
      <c r="C199" s="15">
        <v>2</v>
      </c>
      <c r="D199" s="8">
        <v>8.1000000000000003E-2</v>
      </c>
      <c r="E199">
        <v>282</v>
      </c>
      <c r="F199" s="3">
        <f>SUM(E199*100/E202)</f>
        <v>9.1856677524429973</v>
      </c>
    </row>
    <row r="200" spans="2:7" x14ac:dyDescent="0.2">
      <c r="C200" s="16">
        <v>3</v>
      </c>
      <c r="D200" s="9">
        <v>0.39900000000000002</v>
      </c>
      <c r="E200" s="2">
        <v>1392</v>
      </c>
      <c r="F200" s="4">
        <f>SUM(E200*100/E202)</f>
        <v>45.34201954397394</v>
      </c>
    </row>
    <row r="201" spans="2:7" x14ac:dyDescent="0.2">
      <c r="C201" s="15">
        <v>4</v>
      </c>
      <c r="D201" s="8">
        <v>0.375</v>
      </c>
      <c r="E201">
        <v>1309</v>
      </c>
      <c r="F201" s="3">
        <f>SUM(E201*100/E202)</f>
        <v>42.638436482084693</v>
      </c>
    </row>
    <row r="202" spans="2:7" x14ac:dyDescent="0.2">
      <c r="D202" s="9" t="s">
        <v>134</v>
      </c>
      <c r="E202" s="2">
        <f>SUM(E198:E201)</f>
        <v>3070</v>
      </c>
    </row>
    <row r="203" spans="2:7" x14ac:dyDescent="0.2">
      <c r="C203" s="15">
        <v>0</v>
      </c>
      <c r="D203" s="8">
        <v>0.121</v>
      </c>
      <c r="E203">
        <v>422</v>
      </c>
    </row>
    <row r="204" spans="2:7" x14ac:dyDescent="0.2">
      <c r="B204" s="11"/>
      <c r="C204" s="11"/>
      <c r="D204" s="12"/>
      <c r="E204" s="11"/>
      <c r="F204" s="11"/>
      <c r="G204" s="11"/>
    </row>
    <row r="205" spans="2:7" x14ac:dyDescent="0.2">
      <c r="B205" t="s">
        <v>30</v>
      </c>
      <c r="C205" s="15">
        <v>1</v>
      </c>
      <c r="D205" s="8">
        <v>1.4999999999999999E-2</v>
      </c>
      <c r="E205">
        <v>55</v>
      </c>
      <c r="F205" s="3">
        <f>SUM(E205*100/E209)</f>
        <v>1.7383059418457649</v>
      </c>
    </row>
    <row r="206" spans="2:7" x14ac:dyDescent="0.2">
      <c r="C206" s="15">
        <v>2</v>
      </c>
      <c r="D206" s="8">
        <v>7.3999999999999996E-2</v>
      </c>
      <c r="E206">
        <v>263</v>
      </c>
      <c r="F206" s="3">
        <f>SUM(E206*100/E209)</f>
        <v>8.3122629582806571</v>
      </c>
    </row>
    <row r="207" spans="2:7" x14ac:dyDescent="0.2">
      <c r="C207" s="16">
        <v>3</v>
      </c>
      <c r="D207" s="9">
        <v>0.41</v>
      </c>
      <c r="E207" s="2">
        <v>1460</v>
      </c>
      <c r="F207" s="4">
        <f>SUM(E207*100/E209)</f>
        <v>46.144121365360306</v>
      </c>
    </row>
    <row r="208" spans="2:7" x14ac:dyDescent="0.2">
      <c r="C208" s="15">
        <v>4</v>
      </c>
      <c r="D208" s="8">
        <v>0.38900000000000001</v>
      </c>
      <c r="E208">
        <v>1386</v>
      </c>
      <c r="F208" s="3">
        <f>SUM(E208*100/E209)</f>
        <v>43.805309734513273</v>
      </c>
    </row>
    <row r="209" spans="2:7" x14ac:dyDescent="0.2">
      <c r="D209" s="9" t="s">
        <v>134</v>
      </c>
      <c r="E209" s="2">
        <f>SUM(E205:E208)</f>
        <v>3164</v>
      </c>
    </row>
    <row r="210" spans="2:7" x14ac:dyDescent="0.2">
      <c r="C210" s="15">
        <v>0</v>
      </c>
      <c r="D210" s="8">
        <v>0.112</v>
      </c>
      <c r="E210">
        <v>399</v>
      </c>
    </row>
    <row r="211" spans="2:7" x14ac:dyDescent="0.2">
      <c r="B211" s="11"/>
      <c r="C211" s="11"/>
      <c r="D211" s="12"/>
      <c r="E211" s="11"/>
      <c r="F211" s="11"/>
      <c r="G211" s="11"/>
    </row>
    <row r="212" spans="2:7" x14ac:dyDescent="0.2">
      <c r="B212" t="s">
        <v>31</v>
      </c>
      <c r="C212" s="15">
        <v>1</v>
      </c>
      <c r="D212" s="8">
        <v>1.7999999999999999E-2</v>
      </c>
      <c r="E212">
        <v>60</v>
      </c>
      <c r="F212" s="3">
        <f>SUM(E212*100/E216)</f>
        <v>2.0576131687242798</v>
      </c>
    </row>
    <row r="213" spans="2:7" x14ac:dyDescent="0.2">
      <c r="C213" s="15">
        <v>2</v>
      </c>
      <c r="D213" s="8">
        <v>8.6999999999999994E-2</v>
      </c>
      <c r="E213">
        <v>289</v>
      </c>
      <c r="F213" s="3">
        <f>SUM(E213*100/E216)</f>
        <v>9.9108367626886142</v>
      </c>
    </row>
    <row r="214" spans="2:7" x14ac:dyDescent="0.2">
      <c r="C214" s="16">
        <v>3</v>
      </c>
      <c r="D214" s="9">
        <v>0.433</v>
      </c>
      <c r="E214" s="2">
        <v>1437</v>
      </c>
      <c r="F214" s="4">
        <f>SUM(E214*100/E216)</f>
        <v>49.279835390946502</v>
      </c>
    </row>
    <row r="215" spans="2:7" x14ac:dyDescent="0.2">
      <c r="C215" s="15">
        <v>4</v>
      </c>
      <c r="D215" s="8">
        <v>0.34</v>
      </c>
      <c r="E215">
        <v>1130</v>
      </c>
      <c r="F215" s="3">
        <f>SUM(E215*100/E216)</f>
        <v>38.751714677640607</v>
      </c>
    </row>
    <row r="216" spans="2:7" x14ac:dyDescent="0.2">
      <c r="D216" s="9" t="s">
        <v>134</v>
      </c>
      <c r="E216" s="2">
        <f>SUM(E212:E215)</f>
        <v>2916</v>
      </c>
    </row>
    <row r="217" spans="2:7" x14ac:dyDescent="0.2">
      <c r="C217" s="15">
        <v>0</v>
      </c>
      <c r="D217" s="8">
        <v>0.122</v>
      </c>
      <c r="E217">
        <v>404</v>
      </c>
    </row>
    <row r="218" spans="2:7" x14ac:dyDescent="0.2">
      <c r="B218" s="11"/>
      <c r="C218" s="11"/>
      <c r="D218" s="12"/>
      <c r="E218" s="11"/>
      <c r="F218" s="11"/>
      <c r="G218" s="11"/>
    </row>
    <row r="219" spans="2:7" x14ac:dyDescent="0.2">
      <c r="B219" t="s">
        <v>32</v>
      </c>
      <c r="C219" t="s">
        <v>61</v>
      </c>
      <c r="D219" s="8">
        <v>2.5000000000000001E-2</v>
      </c>
      <c r="E219">
        <v>91</v>
      </c>
      <c r="F219" s="3">
        <f>SUM(E219*100/E228)</f>
        <v>2.3581238662866029</v>
      </c>
    </row>
    <row r="220" spans="2:7" x14ac:dyDescent="0.2">
      <c r="C220" t="s">
        <v>62</v>
      </c>
      <c r="D220" s="8">
        <v>0.02</v>
      </c>
      <c r="E220">
        <v>71</v>
      </c>
      <c r="F220" s="3">
        <f>SUM(E220*100/E228)</f>
        <v>1.8398548846851517</v>
      </c>
    </row>
    <row r="221" spans="2:7" x14ac:dyDescent="0.2">
      <c r="C221" t="s">
        <v>63</v>
      </c>
      <c r="D221" s="8">
        <v>7.6999999999999999E-2</v>
      </c>
      <c r="E221">
        <v>277</v>
      </c>
      <c r="F221" s="3">
        <f>SUM(E221*100/E228)</f>
        <v>7.1780253951800983</v>
      </c>
    </row>
    <row r="222" spans="2:7" x14ac:dyDescent="0.2">
      <c r="C222" s="2" t="s">
        <v>64</v>
      </c>
      <c r="D222" s="9">
        <v>0.36099999999999999</v>
      </c>
      <c r="E222" s="2">
        <v>1304</v>
      </c>
      <c r="F222" s="4">
        <f>SUM(E222*100/E228)</f>
        <v>33.791137600414615</v>
      </c>
    </row>
    <row r="223" spans="2:7" x14ac:dyDescent="0.2">
      <c r="C223" t="s">
        <v>65</v>
      </c>
      <c r="D223" s="8">
        <v>6.5000000000000002E-2</v>
      </c>
      <c r="E223">
        <v>235</v>
      </c>
      <c r="F223" s="3">
        <f>SUM(E223*100/E228)</f>
        <v>6.0896605338170513</v>
      </c>
    </row>
    <row r="224" spans="2:7" x14ac:dyDescent="0.2">
      <c r="C224" t="s">
        <v>66</v>
      </c>
      <c r="D224" s="8">
        <v>0.14199999999999999</v>
      </c>
      <c r="E224">
        <v>514</v>
      </c>
      <c r="F224" s="3">
        <f>SUM(E224*100/E228)</f>
        <v>13.319512827157295</v>
      </c>
    </row>
    <row r="225" spans="2:7" x14ac:dyDescent="0.2">
      <c r="C225" t="s">
        <v>67</v>
      </c>
      <c r="D225" s="8">
        <v>0.19800000000000001</v>
      </c>
      <c r="E225">
        <v>715</v>
      </c>
      <c r="F225" s="3">
        <f>SUM(E225*100/E228)</f>
        <v>18.528116092251878</v>
      </c>
    </row>
    <row r="226" spans="2:7" x14ac:dyDescent="0.2">
      <c r="C226" t="s">
        <v>68</v>
      </c>
      <c r="D226" s="8">
        <v>0.16300000000000001</v>
      </c>
      <c r="E226">
        <v>589</v>
      </c>
      <c r="F226" s="3">
        <f>SUM(E226*100/E228)</f>
        <v>15.263021508162737</v>
      </c>
    </row>
    <row r="227" spans="2:7" x14ac:dyDescent="0.2">
      <c r="C227" t="s">
        <v>69</v>
      </c>
      <c r="D227" s="8">
        <v>1.7000000000000001E-2</v>
      </c>
      <c r="E227">
        <v>63</v>
      </c>
      <c r="F227" s="3">
        <f>SUM(E227*100/E228)</f>
        <v>1.6325472920445712</v>
      </c>
    </row>
    <row r="228" spans="2:7" x14ac:dyDescent="0.2">
      <c r="D228" s="9" t="s">
        <v>134</v>
      </c>
      <c r="E228" s="2">
        <f>SUM(E219:E227)</f>
        <v>3859</v>
      </c>
    </row>
    <row r="229" spans="2:7" x14ac:dyDescent="0.2">
      <c r="C229" t="s">
        <v>70</v>
      </c>
      <c r="D229" s="8">
        <v>0.496</v>
      </c>
      <c r="E229">
        <v>1791</v>
      </c>
    </row>
    <row r="230" spans="2:7" x14ac:dyDescent="0.2">
      <c r="B230" s="11"/>
      <c r="C230" s="11"/>
      <c r="D230" s="12"/>
      <c r="E230" s="11"/>
      <c r="F230" s="11"/>
      <c r="G230" s="11"/>
    </row>
    <row r="231" spans="2:7" x14ac:dyDescent="0.2">
      <c r="B231" t="s">
        <v>33</v>
      </c>
      <c r="C231" t="s">
        <v>71</v>
      </c>
      <c r="D231" s="8">
        <v>0.60199999999999998</v>
      </c>
      <c r="E231">
        <v>1036</v>
      </c>
    </row>
    <row r="232" spans="2:7" x14ac:dyDescent="0.2">
      <c r="C232" t="s">
        <v>72</v>
      </c>
      <c r="D232" s="8">
        <v>0.111</v>
      </c>
      <c r="E232">
        <v>191</v>
      </c>
    </row>
    <row r="233" spans="2:7" x14ac:dyDescent="0.2">
      <c r="C233" t="s">
        <v>73</v>
      </c>
      <c r="D233" s="8">
        <v>0.22600000000000001</v>
      </c>
      <c r="E233">
        <v>388</v>
      </c>
    </row>
    <row r="234" spans="2:7" x14ac:dyDescent="0.2">
      <c r="C234" t="s">
        <v>74</v>
      </c>
      <c r="D234" s="8">
        <v>0.108</v>
      </c>
      <c r="E234">
        <v>185</v>
      </c>
    </row>
    <row r="235" spans="2:7" x14ac:dyDescent="0.2">
      <c r="C235" t="s">
        <v>75</v>
      </c>
      <c r="D235" s="8">
        <v>0.24399999999999999</v>
      </c>
      <c r="E235">
        <v>419</v>
      </c>
    </row>
    <row r="236" spans="2:7" x14ac:dyDescent="0.2">
      <c r="C236" t="s">
        <v>76</v>
      </c>
      <c r="D236" s="8">
        <v>0.115</v>
      </c>
      <c r="E236">
        <v>198</v>
      </c>
    </row>
    <row r="237" spans="2:7" x14ac:dyDescent="0.2">
      <c r="B237" s="11"/>
      <c r="C237" s="11"/>
      <c r="D237" s="12"/>
      <c r="E237" s="11"/>
      <c r="F237" s="11"/>
      <c r="G237" s="11"/>
    </row>
    <row r="238" spans="2:7" x14ac:dyDescent="0.2">
      <c r="B238" t="s">
        <v>34</v>
      </c>
      <c r="E238">
        <v>298</v>
      </c>
    </row>
    <row r="239" spans="2:7" x14ac:dyDescent="0.2">
      <c r="B239" s="11"/>
      <c r="C239" s="11"/>
      <c r="D239" s="12"/>
      <c r="E239" s="11"/>
      <c r="F239" s="11"/>
      <c r="G239" s="11"/>
    </row>
    <row r="240" spans="2:7" x14ac:dyDescent="0.2">
      <c r="B240" t="s">
        <v>35</v>
      </c>
      <c r="C240" t="s">
        <v>77</v>
      </c>
      <c r="D240" s="8">
        <v>0.16800000000000001</v>
      </c>
      <c r="E240">
        <v>601</v>
      </c>
    </row>
    <row r="241" spans="2:7" x14ac:dyDescent="0.2">
      <c r="C241" t="s">
        <v>78</v>
      </c>
      <c r="D241" s="8">
        <v>0.16500000000000001</v>
      </c>
      <c r="E241">
        <v>593</v>
      </c>
    </row>
    <row r="242" spans="2:7" x14ac:dyDescent="0.2">
      <c r="C242" t="s">
        <v>79</v>
      </c>
      <c r="D242" s="8">
        <v>0.501</v>
      </c>
      <c r="E242">
        <v>1796</v>
      </c>
    </row>
    <row r="243" spans="2:7" x14ac:dyDescent="0.2">
      <c r="C243" t="s">
        <v>80</v>
      </c>
      <c r="D243" s="8">
        <v>0.24399999999999999</v>
      </c>
      <c r="E243">
        <v>876</v>
      </c>
    </row>
    <row r="244" spans="2:7" x14ac:dyDescent="0.2">
      <c r="B244" s="11"/>
      <c r="C244" s="11"/>
      <c r="D244" s="12"/>
      <c r="E244" s="11"/>
      <c r="F244" s="11"/>
      <c r="G244" s="11"/>
    </row>
    <row r="245" spans="2:7" x14ac:dyDescent="0.2">
      <c r="B245" t="s">
        <v>36</v>
      </c>
      <c r="C245" s="15">
        <v>4</v>
      </c>
      <c r="D245" s="8">
        <v>1.0999999999999999E-2</v>
      </c>
      <c r="E245">
        <v>37</v>
      </c>
      <c r="F245">
        <f>SUM(C245*E245)</f>
        <v>148</v>
      </c>
    </row>
    <row r="246" spans="2:7" x14ac:dyDescent="0.2">
      <c r="C246" s="15">
        <v>5</v>
      </c>
      <c r="D246" s="8">
        <v>2.1000000000000001E-2</v>
      </c>
      <c r="E246">
        <v>69</v>
      </c>
      <c r="F246">
        <f t="shared" ref="F246:F251" si="0">SUM(C246*E246)</f>
        <v>345</v>
      </c>
    </row>
    <row r="247" spans="2:7" x14ac:dyDescent="0.2">
      <c r="C247" s="15">
        <v>6</v>
      </c>
      <c r="D247" s="8">
        <v>2.5999999999999999E-2</v>
      </c>
      <c r="E247">
        <v>87</v>
      </c>
      <c r="F247">
        <f t="shared" si="0"/>
        <v>522</v>
      </c>
    </row>
    <row r="248" spans="2:7" x14ac:dyDescent="0.2">
      <c r="C248" s="15">
        <v>7</v>
      </c>
      <c r="D248" s="8">
        <v>0.12</v>
      </c>
      <c r="E248">
        <v>396</v>
      </c>
      <c r="F248">
        <f t="shared" si="0"/>
        <v>2772</v>
      </c>
    </row>
    <row r="249" spans="2:7" x14ac:dyDescent="0.2">
      <c r="C249" s="16">
        <v>8</v>
      </c>
      <c r="D249" s="9">
        <v>0.42599999999999999</v>
      </c>
      <c r="E249" s="2">
        <v>1405</v>
      </c>
      <c r="F249">
        <f t="shared" si="0"/>
        <v>11240</v>
      </c>
    </row>
    <row r="250" spans="2:7" x14ac:dyDescent="0.2">
      <c r="C250" s="15">
        <v>9</v>
      </c>
      <c r="D250" s="8">
        <v>0.31</v>
      </c>
      <c r="E250">
        <v>1022</v>
      </c>
      <c r="F250">
        <f t="shared" si="0"/>
        <v>9198</v>
      </c>
    </row>
    <row r="251" spans="2:7" x14ac:dyDescent="0.2">
      <c r="C251" s="15">
        <v>10</v>
      </c>
      <c r="D251" s="8">
        <v>9.6000000000000002E-2</v>
      </c>
      <c r="E251">
        <v>318</v>
      </c>
      <c r="F251">
        <f t="shared" si="0"/>
        <v>3180</v>
      </c>
    </row>
    <row r="252" spans="2:7" x14ac:dyDescent="0.2">
      <c r="C252" s="15"/>
      <c r="D252" s="8"/>
      <c r="E252">
        <f>SUM(E245:E251)</f>
        <v>3334</v>
      </c>
      <c r="F252">
        <f>SUM(F245:F251)</f>
        <v>27405</v>
      </c>
    </row>
    <row r="253" spans="2:7" x14ac:dyDescent="0.2">
      <c r="C253" s="15"/>
      <c r="D253" s="8"/>
    </row>
    <row r="254" spans="2:7" x14ac:dyDescent="0.2">
      <c r="B254" s="11"/>
      <c r="C254" s="11"/>
      <c r="D254" s="17" t="s">
        <v>136</v>
      </c>
      <c r="E254" s="18">
        <f>SUM(F252/E252)</f>
        <v>8.2198560287942417</v>
      </c>
      <c r="F254" s="11"/>
      <c r="G254" s="11"/>
    </row>
    <row r="255" spans="2:7" x14ac:dyDescent="0.2">
      <c r="B255" t="s">
        <v>37</v>
      </c>
      <c r="C255" s="2" t="s">
        <v>100</v>
      </c>
      <c r="D255" s="9">
        <v>0.44500000000000001</v>
      </c>
      <c r="E255" s="2">
        <v>1545</v>
      </c>
      <c r="F255" s="4">
        <f>SUM(E255*100/E260)</f>
        <v>45.750666271838909</v>
      </c>
    </row>
    <row r="256" spans="2:7" x14ac:dyDescent="0.2">
      <c r="C256" t="s">
        <v>96</v>
      </c>
      <c r="D256" s="8">
        <v>0.434</v>
      </c>
      <c r="E256">
        <v>1505</v>
      </c>
      <c r="F256" s="3">
        <f>SUM(E256*100/E260)</f>
        <v>44.566183002665085</v>
      </c>
    </row>
    <row r="257" spans="2:7" x14ac:dyDescent="0.2">
      <c r="C257" t="s">
        <v>123</v>
      </c>
      <c r="D257" s="8">
        <v>8.6999999999999994E-2</v>
      </c>
      <c r="E257">
        <v>301</v>
      </c>
      <c r="F257" s="3">
        <f>SUM(E257*100/E260)</f>
        <v>8.9132366005330166</v>
      </c>
    </row>
    <row r="258" spans="2:7" x14ac:dyDescent="0.2">
      <c r="C258" t="s">
        <v>128</v>
      </c>
      <c r="D258" s="8">
        <v>6.0000000000000001E-3</v>
      </c>
      <c r="E258">
        <v>21</v>
      </c>
      <c r="F258" s="3">
        <f>SUM(E258*100/E260)</f>
        <v>0.62185371631625708</v>
      </c>
    </row>
    <row r="259" spans="2:7" x14ac:dyDescent="0.2">
      <c r="C259" t="s">
        <v>130</v>
      </c>
      <c r="D259" s="8">
        <v>1E-3</v>
      </c>
      <c r="E259">
        <v>5</v>
      </c>
      <c r="F259" s="3">
        <f>SUM(E259*100/E260)</f>
        <v>0.14806040864672787</v>
      </c>
    </row>
    <row r="260" spans="2:7" x14ac:dyDescent="0.2">
      <c r="D260" s="9" t="s">
        <v>134</v>
      </c>
      <c r="E260" s="2">
        <f>SUM(E255:E259)</f>
        <v>3377</v>
      </c>
    </row>
    <row r="261" spans="2:7" x14ac:dyDescent="0.2">
      <c r="C261" t="s">
        <v>88</v>
      </c>
      <c r="D261" s="8">
        <v>2.7E-2</v>
      </c>
      <c r="E261">
        <v>93</v>
      </c>
    </row>
    <row r="262" spans="2:7" x14ac:dyDescent="0.2">
      <c r="B262" s="11"/>
      <c r="C262" s="11"/>
      <c r="D262" s="12"/>
      <c r="E262" s="11"/>
      <c r="F262" s="11"/>
      <c r="G262" s="11"/>
    </row>
    <row r="263" spans="2:7" x14ac:dyDescent="0.2">
      <c r="B263" t="s">
        <v>38</v>
      </c>
      <c r="C263" t="s">
        <v>81</v>
      </c>
      <c r="D263" s="8">
        <v>0.22700000000000001</v>
      </c>
      <c r="E263">
        <v>826</v>
      </c>
      <c r="F263" s="5">
        <f>SUM(E263*100/E270)</f>
        <v>9.9879081015719464</v>
      </c>
    </row>
    <row r="264" spans="2:7" x14ac:dyDescent="0.2">
      <c r="C264" t="s">
        <v>82</v>
      </c>
      <c r="D264" s="8">
        <v>0.32500000000000001</v>
      </c>
      <c r="E264">
        <v>1182</v>
      </c>
      <c r="F264" s="5">
        <f>SUM(E264*100/E270)</f>
        <v>14.292623941958887</v>
      </c>
    </row>
    <row r="265" spans="2:7" x14ac:dyDescent="0.2">
      <c r="C265" t="s">
        <v>83</v>
      </c>
      <c r="D265" s="8">
        <v>0.24199999999999999</v>
      </c>
      <c r="E265">
        <v>880</v>
      </c>
      <c r="F265" s="5">
        <f>SUM(E265*100/E270)</f>
        <v>10.64087061668682</v>
      </c>
    </row>
    <row r="266" spans="2:7" x14ac:dyDescent="0.2">
      <c r="C266" s="2" t="s">
        <v>84</v>
      </c>
      <c r="D266" s="9">
        <v>0.46500000000000002</v>
      </c>
      <c r="E266" s="2">
        <v>1692</v>
      </c>
      <c r="F266" s="10">
        <f>SUM(E266*100/E270)</f>
        <v>20.459492140266022</v>
      </c>
    </row>
    <row r="267" spans="2:7" x14ac:dyDescent="0.2">
      <c r="C267" s="2" t="s">
        <v>85</v>
      </c>
      <c r="D267" s="9">
        <v>0.71799999999999997</v>
      </c>
      <c r="E267" s="2">
        <v>2611</v>
      </c>
      <c r="F267" s="10">
        <f>SUM(E267*100/E270)</f>
        <v>31.571946795646916</v>
      </c>
    </row>
    <row r="268" spans="2:7" x14ac:dyDescent="0.2">
      <c r="C268" t="s">
        <v>86</v>
      </c>
      <c r="D268" s="8">
        <v>0.29199999999999998</v>
      </c>
      <c r="E268">
        <v>1063</v>
      </c>
      <c r="F268" s="5">
        <f>SUM(E268*100/E270)</f>
        <v>12.853688029020557</v>
      </c>
    </row>
    <row r="269" spans="2:7" x14ac:dyDescent="0.2">
      <c r="C269" t="s">
        <v>87</v>
      </c>
      <c r="D269" s="8">
        <v>4.0000000000000001E-3</v>
      </c>
      <c r="E269">
        <v>16</v>
      </c>
      <c r="F269" s="5">
        <f>SUM(E269*100/E270)</f>
        <v>0.19347037484885127</v>
      </c>
    </row>
    <row r="270" spans="2:7" x14ac:dyDescent="0.2">
      <c r="D270" s="9" t="s">
        <v>134</v>
      </c>
      <c r="E270" s="2">
        <f>SUM(E263:E269)</f>
        <v>8270</v>
      </c>
    </row>
    <row r="271" spans="2:7" x14ac:dyDescent="0.2">
      <c r="C271" t="s">
        <v>88</v>
      </c>
      <c r="D271" s="8">
        <v>1.2999999999999999E-2</v>
      </c>
      <c r="E271">
        <v>48</v>
      </c>
    </row>
    <row r="272" spans="2:7" x14ac:dyDescent="0.2">
      <c r="B272" s="11"/>
      <c r="C272" s="11"/>
      <c r="D272" s="12"/>
      <c r="E272" s="11"/>
      <c r="F272" s="11"/>
      <c r="G272" s="11"/>
    </row>
    <row r="273" spans="2:7" x14ac:dyDescent="0.2">
      <c r="B273" t="s">
        <v>39</v>
      </c>
      <c r="C273" s="2" t="s">
        <v>97</v>
      </c>
      <c r="D273" s="9">
        <v>0.29299999999999998</v>
      </c>
      <c r="E273" s="2">
        <v>1052</v>
      </c>
      <c r="F273" s="4">
        <f>SUM(E273*100/E279)</f>
        <v>31.300208271347813</v>
      </c>
    </row>
    <row r="274" spans="2:7" x14ac:dyDescent="0.2">
      <c r="C274" t="s">
        <v>109</v>
      </c>
      <c r="D274" s="8">
        <v>0.216</v>
      </c>
      <c r="E274">
        <v>777</v>
      </c>
      <c r="F274" s="3">
        <f>SUM(E274*100/E279)</f>
        <v>23.118119607259743</v>
      </c>
    </row>
    <row r="275" spans="2:7" x14ac:dyDescent="0.2">
      <c r="C275" t="s">
        <v>101</v>
      </c>
      <c r="D275" s="8">
        <v>0.28699999999999998</v>
      </c>
      <c r="E275">
        <v>1032</v>
      </c>
      <c r="F275" s="3">
        <f>SUM(E275*100/E279)</f>
        <v>30.705147277595955</v>
      </c>
    </row>
    <row r="276" spans="2:7" x14ac:dyDescent="0.2">
      <c r="C276" t="s">
        <v>115</v>
      </c>
      <c r="D276" s="8">
        <v>0.121</v>
      </c>
      <c r="E276">
        <v>436</v>
      </c>
      <c r="F276" s="3">
        <f>SUM(E276*100/E279)</f>
        <v>12.972329663790539</v>
      </c>
    </row>
    <row r="277" spans="2:7" x14ac:dyDescent="0.2">
      <c r="C277" t="s">
        <v>122</v>
      </c>
      <c r="D277" s="8">
        <v>8.9999999999999993E-3</v>
      </c>
      <c r="E277">
        <v>33</v>
      </c>
      <c r="F277" s="3">
        <f>SUM(E277*100/E279)</f>
        <v>0.98185063969056829</v>
      </c>
    </row>
    <row r="278" spans="2:7" x14ac:dyDescent="0.2">
      <c r="C278" t="s">
        <v>87</v>
      </c>
      <c r="D278" s="8">
        <v>8.9999999999999993E-3</v>
      </c>
      <c r="E278">
        <v>31</v>
      </c>
      <c r="F278" s="3">
        <f>SUM(E278*100/E279)</f>
        <v>0.92234454031538238</v>
      </c>
    </row>
    <row r="279" spans="2:7" x14ac:dyDescent="0.2">
      <c r="D279" s="9" t="s">
        <v>134</v>
      </c>
      <c r="E279" s="2">
        <f>SUM(E273:E278)</f>
        <v>3361</v>
      </c>
    </row>
    <row r="280" spans="2:7" x14ac:dyDescent="0.2">
      <c r="C280" t="s">
        <v>88</v>
      </c>
      <c r="D280" s="8">
        <v>6.5000000000000002E-2</v>
      </c>
      <c r="E280">
        <v>233</v>
      </c>
    </row>
    <row r="281" spans="2:7" x14ac:dyDescent="0.2">
      <c r="B281" s="11"/>
      <c r="C281" s="11"/>
      <c r="D281" s="12"/>
      <c r="E281" s="11"/>
      <c r="F281" s="11"/>
      <c r="G281" s="11"/>
    </row>
    <row r="282" spans="2:7" x14ac:dyDescent="0.2">
      <c r="B282" t="s">
        <v>40</v>
      </c>
      <c r="C282" s="2" t="s">
        <v>110</v>
      </c>
      <c r="D282" s="9">
        <v>0.25</v>
      </c>
      <c r="E282" s="2">
        <v>904</v>
      </c>
      <c r="F282" s="4">
        <f>SUM(E282*100/E288)</f>
        <v>35.703001579778828</v>
      </c>
    </row>
    <row r="283" spans="2:7" x14ac:dyDescent="0.2">
      <c r="C283" t="s">
        <v>119</v>
      </c>
      <c r="D283" s="8">
        <v>0.11600000000000001</v>
      </c>
      <c r="E283">
        <v>419</v>
      </c>
      <c r="F283" s="3">
        <f>SUM(E283*100/E288)</f>
        <v>16.548183254344391</v>
      </c>
    </row>
    <row r="284" spans="2:7" x14ac:dyDescent="0.2">
      <c r="C284" t="s">
        <v>125</v>
      </c>
      <c r="D284" s="8">
        <v>6.0000000000000001E-3</v>
      </c>
      <c r="E284">
        <v>21</v>
      </c>
      <c r="F284" s="3">
        <f>SUM(E284*100/E288)</f>
        <v>0.82938388625592419</v>
      </c>
    </row>
    <row r="285" spans="2:7" x14ac:dyDescent="0.2">
      <c r="C285" t="s">
        <v>98</v>
      </c>
      <c r="D285" s="8">
        <v>0.156</v>
      </c>
      <c r="E285">
        <v>563</v>
      </c>
      <c r="F285" s="3">
        <f>SUM(E285*100/E288)</f>
        <v>22.235387045813585</v>
      </c>
    </row>
    <row r="286" spans="2:7" x14ac:dyDescent="0.2">
      <c r="C286" t="s">
        <v>103</v>
      </c>
      <c r="D286" s="8">
        <v>0.14399999999999999</v>
      </c>
      <c r="E286">
        <v>519</v>
      </c>
      <c r="F286" s="3">
        <f>SUM(E286*100/E288)</f>
        <v>20.497630331753555</v>
      </c>
    </row>
    <row r="287" spans="2:7" x14ac:dyDescent="0.2">
      <c r="C287" t="s">
        <v>124</v>
      </c>
      <c r="D287" s="8">
        <v>2.9000000000000001E-2</v>
      </c>
      <c r="E287">
        <v>106</v>
      </c>
      <c r="F287" s="3">
        <f>SUM(E287*100/E288)</f>
        <v>4.1864139020537126</v>
      </c>
    </row>
    <row r="288" spans="2:7" x14ac:dyDescent="0.2">
      <c r="D288" s="9" t="s">
        <v>134</v>
      </c>
      <c r="E288" s="2">
        <f>SUM(E282:E287)</f>
        <v>2532</v>
      </c>
    </row>
    <row r="289" spans="3:5" x14ac:dyDescent="0.2">
      <c r="C289" t="s">
        <v>88</v>
      </c>
      <c r="D289" s="8">
        <v>0.29799999999999999</v>
      </c>
      <c r="E289">
        <v>1077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Tulokset(F1)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Surveypal</dc:creator>
  <cp:lastModifiedBy>Microsoft Office -käyttäjä</cp:lastModifiedBy>
  <dcterms:created xsi:type="dcterms:W3CDTF">2017-02-20T08:02:23Z</dcterms:created>
  <dcterms:modified xsi:type="dcterms:W3CDTF">2017-03-11T10:04:37Z</dcterms:modified>
</cp:coreProperties>
</file>