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2" windowWidth="14940" windowHeight="864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C8" i="1"/>
  <c r="B8"/>
  <c r="E7"/>
  <c r="D7"/>
  <c r="E21" l="1"/>
  <c r="D21"/>
  <c r="B17" l="1"/>
  <c r="C17"/>
  <c r="D10"/>
  <c r="E10" s="1"/>
  <c r="D9"/>
  <c r="E9" s="1"/>
  <c r="D18"/>
  <c r="E18" s="1"/>
  <c r="D16"/>
  <c r="E16" s="1"/>
  <c r="D15"/>
  <c r="E15" s="1"/>
  <c r="D14"/>
  <c r="E14" s="1"/>
  <c r="D13"/>
  <c r="E13" s="1"/>
  <c r="D12"/>
  <c r="E12" s="1"/>
  <c r="D6"/>
  <c r="E6" s="1"/>
  <c r="D5"/>
  <c r="E5" s="1"/>
  <c r="C19" l="1"/>
  <c r="C22" s="1"/>
  <c r="D17"/>
  <c r="E17" s="1"/>
  <c r="D8"/>
  <c r="E8" s="1"/>
  <c r="B19"/>
  <c r="B22" s="1"/>
  <c r="D22" s="1"/>
  <c r="D19" l="1"/>
  <c r="E19" s="1"/>
</calcChain>
</file>

<file path=xl/sharedStrings.xml><?xml version="1.0" encoding="utf-8"?>
<sst xmlns="http://schemas.openxmlformats.org/spreadsheetml/2006/main" count="24" uniqueCount="23">
  <si>
    <t>LAHDEN KAUPUNGINKIRJASTO-MAAKUNTAKIRJASTO</t>
  </si>
  <si>
    <t>Toimipiste</t>
  </si>
  <si>
    <t>erotus</t>
  </si>
  <si>
    <t>kaikki yht.</t>
  </si>
  <si>
    <t>+ / - %</t>
  </si>
  <si>
    <t>pääkirjasto yht.</t>
  </si>
  <si>
    <t>PK: musiikkiosasto</t>
  </si>
  <si>
    <t>Jalkaranta</t>
  </si>
  <si>
    <t>Ahtiala</t>
  </si>
  <si>
    <t>Kärpänen</t>
  </si>
  <si>
    <t>Laune</t>
  </si>
  <si>
    <t>Liipola</t>
  </si>
  <si>
    <t>Mukkula</t>
  </si>
  <si>
    <t>Renkomäki</t>
  </si>
  <si>
    <t>lähikirjastot yht.</t>
  </si>
  <si>
    <t>Kirjastoautot</t>
  </si>
  <si>
    <t>PK: aik. ja lastenosastot</t>
  </si>
  <si>
    <t>Lainaustilasto: kokonaislainaus vuonna 2015</t>
  </si>
  <si>
    <t>lainaus 2015</t>
  </si>
  <si>
    <t>lainaus 2014</t>
  </si>
  <si>
    <t>Kiveriö</t>
  </si>
  <si>
    <t>E-kirjat</t>
  </si>
  <si>
    <t>PK: maakunta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</si>
</sst>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164" formatCode="0.0"/>
    <numFmt numFmtId="165" formatCode="_-* #,##0.0\ _€_-;\-* #,##0.0\ _€_-;_-* &quot;-&quot;?\ _€_-;_-@_-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>
      <alignment wrapText="1"/>
    </xf>
    <xf numFmtId="3" fontId="0" fillId="0" borderId="0" xfId="0" applyNumberFormat="1" applyBorder="1"/>
    <xf numFmtId="41" fontId="0" fillId="0" borderId="1" xfId="0" applyNumberFormat="1" applyBorder="1"/>
    <xf numFmtId="0" fontId="2" fillId="0" borderId="0" xfId="0" applyFont="1"/>
    <xf numFmtId="41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/>
    <xf numFmtId="0" fontId="0" fillId="0" borderId="0" xfId="0" applyAlignment="1"/>
    <xf numFmtId="0" fontId="1" fillId="0" borderId="0" xfId="0" applyFont="1" applyFill="1" applyBorder="1"/>
    <xf numFmtId="41" fontId="0" fillId="0" borderId="0" xfId="0" applyNumberFormat="1"/>
    <xf numFmtId="41" fontId="0" fillId="0" borderId="1" xfId="0" applyNumberFormat="1" applyFill="1" applyBorder="1"/>
    <xf numFmtId="41" fontId="0" fillId="0" borderId="1" xfId="0" applyNumberFormat="1" applyBorder="1" applyAlignment="1"/>
    <xf numFmtId="41" fontId="1" fillId="0" borderId="1" xfId="0" applyNumberFormat="1" applyFont="1" applyBorder="1" applyAlignment="1"/>
    <xf numFmtId="0" fontId="1" fillId="0" borderId="1" xfId="0" applyFont="1" applyBorder="1" applyAlignment="1"/>
    <xf numFmtId="41" fontId="2" fillId="0" borderId="0" xfId="0" applyNumberFormat="1" applyFont="1" applyAlignment="1"/>
    <xf numFmtId="16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selection sqref="A1:E1"/>
    </sheetView>
  </sheetViews>
  <sheetFormatPr defaultRowHeight="13.2"/>
  <cols>
    <col min="1" max="1" width="29" customWidth="1"/>
    <col min="2" max="3" width="12" customWidth="1"/>
    <col min="4" max="4" width="12.6640625" customWidth="1"/>
    <col min="5" max="5" width="9.5546875" bestFit="1" customWidth="1"/>
  </cols>
  <sheetData>
    <row r="1" spans="1:14" ht="24.75" customHeight="1">
      <c r="A1" s="24" t="s">
        <v>0</v>
      </c>
      <c r="B1" s="24"/>
      <c r="C1" s="24"/>
      <c r="D1" s="24"/>
      <c r="E1" s="24"/>
      <c r="F1" s="6"/>
      <c r="G1" s="6"/>
      <c r="H1" s="6"/>
      <c r="I1" s="6"/>
      <c r="J1" s="6"/>
      <c r="K1" s="6"/>
      <c r="L1" s="6"/>
      <c r="M1" s="6"/>
      <c r="N1" s="6"/>
    </row>
    <row r="2" spans="1:14" ht="38.25" customHeight="1">
      <c r="A2" s="25" t="s">
        <v>17</v>
      </c>
      <c r="B2" s="25"/>
      <c r="C2" s="25"/>
      <c r="D2" s="26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8.25" customHeight="1">
      <c r="A3" s="1" t="s">
        <v>1</v>
      </c>
      <c r="B3" s="2" t="s">
        <v>18</v>
      </c>
      <c r="C3" s="2" t="s">
        <v>19</v>
      </c>
      <c r="D3" s="2" t="s">
        <v>2</v>
      </c>
      <c r="E3" s="8" t="s">
        <v>4</v>
      </c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 t="s">
        <v>16</v>
      </c>
      <c r="B5" s="10">
        <v>1178138</v>
      </c>
      <c r="C5" s="10">
        <v>1159651</v>
      </c>
      <c r="D5" s="10">
        <f>B5-C5</f>
        <v>18487</v>
      </c>
      <c r="E5" s="3">
        <f>D5/C5*100</f>
        <v>1.5941865268084967</v>
      </c>
      <c r="F5" s="4"/>
      <c r="G5" s="4"/>
      <c r="H5" s="4"/>
      <c r="I5" s="5"/>
      <c r="J5" s="4"/>
      <c r="K5" s="4"/>
      <c r="L5" s="4"/>
      <c r="M5" s="5"/>
      <c r="N5" s="4"/>
    </row>
    <row r="6" spans="1:14">
      <c r="A6" s="1" t="s">
        <v>6</v>
      </c>
      <c r="B6" s="10">
        <v>223963</v>
      </c>
      <c r="C6" s="10">
        <v>202272</v>
      </c>
      <c r="D6" s="10">
        <f>B6-C6</f>
        <v>21691</v>
      </c>
      <c r="E6" s="3">
        <f>D6/C6*100</f>
        <v>10.723679006486316</v>
      </c>
      <c r="F6" s="4"/>
      <c r="G6" s="4"/>
      <c r="H6" s="4"/>
      <c r="I6" s="5"/>
      <c r="J6" s="4"/>
      <c r="K6" s="4"/>
      <c r="L6" s="4"/>
      <c r="M6" s="5"/>
      <c r="N6" s="4"/>
    </row>
    <row r="7" spans="1:14">
      <c r="A7" s="1" t="s">
        <v>22</v>
      </c>
      <c r="B7" s="10">
        <v>2976</v>
      </c>
      <c r="C7" s="10">
        <v>4622</v>
      </c>
      <c r="D7" s="10">
        <f>B7-C7</f>
        <v>-1646</v>
      </c>
      <c r="E7" s="3">
        <f>D7/C7*100</f>
        <v>-35.612289052358285</v>
      </c>
      <c r="F7" s="4"/>
      <c r="G7" s="4"/>
      <c r="H7" s="4"/>
      <c r="I7" s="5"/>
      <c r="J7" s="4"/>
      <c r="K7" s="4"/>
      <c r="L7" s="4"/>
      <c r="M7" s="5"/>
      <c r="N7" s="4"/>
    </row>
    <row r="8" spans="1:14" ht="25.5" customHeight="1">
      <c r="A8" s="1" t="s">
        <v>5</v>
      </c>
      <c r="B8" s="10">
        <f>SUM(B5:B7)</f>
        <v>1405077</v>
      </c>
      <c r="C8" s="10">
        <f>SUM(C5:C7)</f>
        <v>1366545</v>
      </c>
      <c r="D8" s="10">
        <f t="shared" ref="D8:D19" si="0">B8-C8</f>
        <v>38532</v>
      </c>
      <c r="E8" s="3">
        <f t="shared" ref="E8:E18" si="1">D8/C8*100</f>
        <v>2.8196656531618061</v>
      </c>
      <c r="F8" s="4"/>
      <c r="G8" s="4"/>
      <c r="H8" s="4"/>
      <c r="I8" s="5"/>
      <c r="J8" s="4"/>
      <c r="K8" s="4"/>
      <c r="L8" s="4"/>
      <c r="M8" s="5"/>
      <c r="N8" s="4"/>
    </row>
    <row r="9" spans="1:14" ht="24.75" customHeight="1">
      <c r="A9" s="1" t="s">
        <v>8</v>
      </c>
      <c r="B9" s="10">
        <v>55788</v>
      </c>
      <c r="C9" s="10">
        <v>110137</v>
      </c>
      <c r="D9" s="10">
        <f>B9-C9</f>
        <v>-54349</v>
      </c>
      <c r="E9" s="3">
        <f>D9/C9*100</f>
        <v>-49.346722718069316</v>
      </c>
      <c r="G9" s="4"/>
      <c r="H9" s="4"/>
      <c r="I9" s="5"/>
      <c r="J9" s="4"/>
      <c r="K9" s="4"/>
      <c r="L9" s="4"/>
      <c r="M9" s="5"/>
      <c r="N9" s="4"/>
    </row>
    <row r="10" spans="1:14">
      <c r="A10" s="1" t="s">
        <v>7</v>
      </c>
      <c r="B10" s="10">
        <v>29171</v>
      </c>
      <c r="C10" s="10">
        <v>22365</v>
      </c>
      <c r="D10" s="10">
        <f>B10-C10</f>
        <v>6806</v>
      </c>
      <c r="E10" s="3">
        <f>D10/C10*100</f>
        <v>30.431477755421415</v>
      </c>
      <c r="G10" s="4"/>
      <c r="H10" s="4"/>
      <c r="I10" s="5"/>
      <c r="J10" s="4"/>
      <c r="K10" s="4"/>
      <c r="L10" s="4"/>
      <c r="M10" s="5"/>
      <c r="N10" s="4"/>
    </row>
    <row r="11" spans="1:14">
      <c r="A11" s="1" t="s">
        <v>20</v>
      </c>
      <c r="B11" s="10"/>
      <c r="C11" s="10">
        <v>20571</v>
      </c>
      <c r="D11" s="10"/>
      <c r="E11" s="3"/>
      <c r="G11" s="4"/>
      <c r="H11" s="4"/>
      <c r="I11" s="5"/>
      <c r="J11" s="4"/>
      <c r="K11" s="4"/>
      <c r="L11" s="4"/>
      <c r="M11" s="5"/>
      <c r="N11" s="4"/>
    </row>
    <row r="12" spans="1:14">
      <c r="A12" s="1" t="s">
        <v>9</v>
      </c>
      <c r="B12" s="10">
        <v>105202</v>
      </c>
      <c r="C12" s="10">
        <v>112772</v>
      </c>
      <c r="D12" s="10">
        <f>B12-C12</f>
        <v>-7570</v>
      </c>
      <c r="E12" s="3">
        <f t="shared" si="1"/>
        <v>-6.7126591707161358</v>
      </c>
      <c r="F12" s="4"/>
      <c r="G12" s="4"/>
      <c r="H12" s="4"/>
      <c r="I12" s="5"/>
      <c r="J12" s="4"/>
      <c r="K12" s="4"/>
      <c r="L12" s="4"/>
      <c r="M12" s="5"/>
      <c r="N12" s="4"/>
    </row>
    <row r="13" spans="1:14">
      <c r="A13" s="1" t="s">
        <v>10</v>
      </c>
      <c r="B13" s="10">
        <v>133624</v>
      </c>
      <c r="C13" s="10">
        <v>127658</v>
      </c>
      <c r="D13" s="10">
        <f>B13-C13</f>
        <v>5966</v>
      </c>
      <c r="E13" s="3">
        <f t="shared" si="1"/>
        <v>4.6734243055664351</v>
      </c>
      <c r="F13" s="4"/>
      <c r="G13" s="4"/>
      <c r="H13" s="4"/>
      <c r="I13" s="5"/>
      <c r="J13" s="4"/>
      <c r="K13" s="4"/>
      <c r="L13" s="4"/>
      <c r="M13" s="5"/>
      <c r="N13" s="4"/>
    </row>
    <row r="14" spans="1:14">
      <c r="A14" s="1" t="s">
        <v>11</v>
      </c>
      <c r="B14" s="10">
        <v>35230</v>
      </c>
      <c r="C14" s="10">
        <v>37378</v>
      </c>
      <c r="D14" s="10">
        <f t="shared" si="0"/>
        <v>-2148</v>
      </c>
      <c r="E14" s="3">
        <f t="shared" si="1"/>
        <v>-5.7466959173845575</v>
      </c>
      <c r="F14" s="4"/>
      <c r="G14" s="4"/>
      <c r="H14" s="4"/>
      <c r="I14" s="5"/>
      <c r="J14" s="4"/>
      <c r="K14" s="4"/>
      <c r="L14" s="4"/>
      <c r="M14" s="5"/>
      <c r="N14" s="4"/>
    </row>
    <row r="15" spans="1:14">
      <c r="A15" s="1" t="s">
        <v>12</v>
      </c>
      <c r="B15" s="10">
        <v>96206</v>
      </c>
      <c r="C15" s="10">
        <v>92300</v>
      </c>
      <c r="D15" s="10">
        <f t="shared" si="0"/>
        <v>3906</v>
      </c>
      <c r="E15" s="3">
        <f t="shared" si="1"/>
        <v>4.2318526543878656</v>
      </c>
      <c r="F15" s="4"/>
      <c r="G15" s="4"/>
      <c r="H15" s="4"/>
      <c r="I15" s="5"/>
      <c r="J15" s="4"/>
      <c r="K15" s="4"/>
      <c r="L15" s="4"/>
      <c r="M15" s="5"/>
      <c r="N15" s="4"/>
    </row>
    <row r="16" spans="1:14">
      <c r="A16" s="1" t="s">
        <v>13</v>
      </c>
      <c r="B16" s="10">
        <v>98638</v>
      </c>
      <c r="C16" s="10">
        <v>100585</v>
      </c>
      <c r="D16" s="10">
        <f t="shared" si="0"/>
        <v>-1947</v>
      </c>
      <c r="E16" s="3">
        <f t="shared" si="1"/>
        <v>-1.9356762936819605</v>
      </c>
      <c r="F16" s="4"/>
      <c r="G16" s="4"/>
      <c r="H16" s="4"/>
      <c r="I16" s="5"/>
      <c r="J16" s="4"/>
      <c r="K16" s="4"/>
      <c r="L16" s="4"/>
      <c r="M16" s="5"/>
      <c r="N16" s="4"/>
    </row>
    <row r="17" spans="1:14" ht="25.5" customHeight="1">
      <c r="A17" s="1" t="s">
        <v>14</v>
      </c>
      <c r="B17" s="10">
        <f>SUM(B9:B16)</f>
        <v>553859</v>
      </c>
      <c r="C17" s="10">
        <f>SUM(C9:C16)</f>
        <v>623766</v>
      </c>
      <c r="D17" s="10">
        <f t="shared" si="0"/>
        <v>-69907</v>
      </c>
      <c r="E17" s="3">
        <f t="shared" si="1"/>
        <v>-11.207247589640987</v>
      </c>
      <c r="F17" s="4"/>
      <c r="G17" s="4"/>
      <c r="H17" s="4"/>
      <c r="I17" s="5"/>
      <c r="J17" s="4"/>
      <c r="K17" s="4"/>
      <c r="L17" s="4"/>
      <c r="M17" s="5"/>
      <c r="N17" s="4"/>
    </row>
    <row r="18" spans="1:14" ht="25.5" customHeight="1">
      <c r="A18" s="1" t="s">
        <v>15</v>
      </c>
      <c r="B18" s="10">
        <v>169939</v>
      </c>
      <c r="C18" s="10">
        <v>170784</v>
      </c>
      <c r="D18" s="10">
        <f t="shared" si="0"/>
        <v>-845</v>
      </c>
      <c r="E18" s="3">
        <f t="shared" si="1"/>
        <v>-0.49477702829304854</v>
      </c>
      <c r="F18" s="4"/>
      <c r="G18" s="4"/>
      <c r="H18" s="4"/>
      <c r="I18" s="5"/>
      <c r="J18" s="4"/>
      <c r="K18" s="4"/>
      <c r="L18" s="4"/>
      <c r="M18" s="5"/>
      <c r="N18" s="4"/>
    </row>
    <row r="19" spans="1:14" ht="24.75" customHeight="1">
      <c r="A19" s="1" t="s">
        <v>3</v>
      </c>
      <c r="B19" s="12">
        <f>B8+B17+B18</f>
        <v>2128875</v>
      </c>
      <c r="C19" s="12">
        <f>C8+C17+C18</f>
        <v>2161095</v>
      </c>
      <c r="D19" s="12">
        <f t="shared" si="0"/>
        <v>-32220</v>
      </c>
      <c r="E19" s="13">
        <f>D19/C19*100</f>
        <v>-1.4909108576901986</v>
      </c>
      <c r="F19" s="4"/>
      <c r="G19" s="4"/>
      <c r="H19" s="4"/>
      <c r="I19" s="5"/>
      <c r="J19" s="4"/>
      <c r="K19" s="4"/>
      <c r="L19" s="4"/>
      <c r="M19" s="5"/>
      <c r="N19" s="4"/>
    </row>
    <row r="20" spans="1:14">
      <c r="B20" s="2"/>
      <c r="C20" s="2"/>
      <c r="D20" s="2"/>
      <c r="E20" s="8"/>
    </row>
    <row r="21" spans="1:14">
      <c r="A21" s="16" t="s">
        <v>21</v>
      </c>
      <c r="B21" s="10">
        <v>7617</v>
      </c>
      <c r="C21" s="10">
        <v>3444</v>
      </c>
      <c r="D21" s="18">
        <f>B21-C21</f>
        <v>4173</v>
      </c>
      <c r="E21" s="19">
        <f>D21/C21*100</f>
        <v>121.16724738675958</v>
      </c>
    </row>
    <row r="22" spans="1:14">
      <c r="A22" s="14" t="s">
        <v>3</v>
      </c>
      <c r="B22" s="12">
        <f>B19+B21</f>
        <v>2136492</v>
      </c>
      <c r="C22" s="20">
        <f>C19+C21</f>
        <v>2164539</v>
      </c>
      <c r="D22" s="20">
        <f>B22-C22</f>
        <v>-28047</v>
      </c>
      <c r="E22" s="21">
        <v>-1.2</v>
      </c>
      <c r="F22" s="15"/>
    </row>
    <row r="23" spans="1:14">
      <c r="A23" s="27"/>
      <c r="B23" s="28"/>
      <c r="C23" s="28"/>
      <c r="D23" s="28"/>
      <c r="E23" s="28"/>
      <c r="F23" s="28"/>
    </row>
    <row r="24" spans="1:14">
      <c r="A24" s="14"/>
      <c r="B24" s="22"/>
      <c r="C24" s="17"/>
      <c r="D24" s="17"/>
      <c r="E24" s="23"/>
    </row>
    <row r="25" spans="1:14">
      <c r="A25" s="1"/>
      <c r="B25" s="4"/>
      <c r="C25" s="4"/>
      <c r="D25" s="9"/>
      <c r="E25" s="5"/>
    </row>
    <row r="26" spans="1:14">
      <c r="A26" s="11"/>
      <c r="B26" s="9"/>
      <c r="C26" s="9"/>
      <c r="D26" s="9"/>
      <c r="E26" s="5"/>
    </row>
    <row r="27" spans="1:14" ht="24" customHeight="1">
      <c r="A27" s="1"/>
      <c r="B27" s="4"/>
      <c r="C27" s="4"/>
      <c r="D27" s="9"/>
      <c r="E27" s="5"/>
    </row>
    <row r="28" spans="1:14">
      <c r="A28" s="1"/>
      <c r="B28" s="4"/>
      <c r="C28" s="4"/>
      <c r="D28" s="9"/>
      <c r="E28" s="5"/>
    </row>
    <row r="29" spans="1:14">
      <c r="A29" s="1"/>
      <c r="B29" s="4"/>
      <c r="C29" s="4"/>
      <c r="D29" s="9"/>
      <c r="E29" s="5"/>
    </row>
    <row r="30" spans="1:14">
      <c r="A30" s="1"/>
      <c r="B30" s="4"/>
      <c r="C30" s="4"/>
      <c r="D30" s="9"/>
      <c r="E30" s="5"/>
    </row>
    <row r="31" spans="1:14">
      <c r="A31" s="1"/>
      <c r="B31" s="4"/>
      <c r="C31" s="4"/>
      <c r="D31" s="9"/>
      <c r="E31" s="5"/>
    </row>
    <row r="32" spans="1:14">
      <c r="A32" s="1"/>
      <c r="B32" s="4"/>
      <c r="C32" s="4"/>
      <c r="D32" s="9"/>
      <c r="E32" s="5"/>
    </row>
    <row r="33" spans="1:5">
      <c r="A33" s="1"/>
      <c r="B33" s="4"/>
      <c r="C33" s="4"/>
      <c r="D33" s="9"/>
      <c r="E33" s="5"/>
    </row>
    <row r="34" spans="1:5">
      <c r="A34" s="1"/>
      <c r="B34" s="4"/>
      <c r="C34" s="4"/>
      <c r="D34" s="9"/>
      <c r="E34" s="5"/>
    </row>
    <row r="35" spans="1:5" ht="23.25" customHeight="1">
      <c r="A35" s="1"/>
      <c r="B35" s="9"/>
      <c r="C35" s="9"/>
      <c r="D35" s="9"/>
      <c r="E35" s="5"/>
    </row>
    <row r="36" spans="1:5">
      <c r="A36" s="1"/>
      <c r="B36" s="4"/>
      <c r="C36" s="4"/>
      <c r="D36" s="9"/>
      <c r="E36" s="5"/>
    </row>
    <row r="37" spans="1:5">
      <c r="A37" s="1"/>
      <c r="B37" s="4"/>
      <c r="C37" s="4"/>
      <c r="D37" s="9"/>
      <c r="E37" s="5"/>
    </row>
    <row r="38" spans="1:5">
      <c r="A38" s="1"/>
      <c r="B38" s="4"/>
      <c r="C38" s="4"/>
      <c r="D38" s="9"/>
      <c r="E38" s="5"/>
    </row>
    <row r="39" spans="1:5" ht="13.5" customHeight="1">
      <c r="A39" s="1"/>
      <c r="B39" s="4"/>
      <c r="C39" s="4"/>
      <c r="D39" s="9"/>
      <c r="E39" s="5"/>
    </row>
    <row r="40" spans="1:5" ht="26.25" customHeight="1">
      <c r="A40" s="1"/>
      <c r="B40" s="9"/>
      <c r="C40" s="9"/>
      <c r="D40" s="9"/>
    </row>
  </sheetData>
  <mergeCells count="3">
    <mergeCell ref="A1:E1"/>
    <mergeCell ref="A2:D2"/>
    <mergeCell ref="A23:F23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Lahden kaupunginkirjasto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Hannu Ikäläinen</dc:creator>
  <cp:lastModifiedBy>Lahden kaupunki</cp:lastModifiedBy>
  <cp:lastPrinted>2013-01-03T13:48:46Z</cp:lastPrinted>
  <dcterms:created xsi:type="dcterms:W3CDTF">1999-03-02T05:32:22Z</dcterms:created>
  <dcterms:modified xsi:type="dcterms:W3CDTF">2016-01-11T09:51:32Z</dcterms:modified>
</cp:coreProperties>
</file>